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1600" windowHeight="9510"/>
  </bookViews>
  <sheets>
    <sheet name="工作表1" sheetId="1" r:id="rId1"/>
  </sheets>
  <definedNames>
    <definedName name="_xlnm._FilterDatabase" localSheetId="0" hidden="1">工作表1!$A$1:$W$2</definedName>
  </definedNames>
  <calcPr calcId="162913"/>
</workbook>
</file>

<file path=xl/calcChain.xml><?xml version="1.0" encoding="utf-8"?>
<calcChain xmlns="http://schemas.openxmlformats.org/spreadsheetml/2006/main">
  <c r="U2" i="1" l="1"/>
  <c r="V2" i="1" s="1"/>
  <c r="J2" i="1"/>
</calcChain>
</file>

<file path=xl/comments1.xml><?xml version="1.0" encoding="utf-8"?>
<comments xmlns="http://schemas.openxmlformats.org/spreadsheetml/2006/main">
  <authors>
    <author>作者</author>
  </authors>
  <commentList>
    <comment ref="I24" authorId="0" shape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生管2.28新增颜色下单202307012303A 304A</t>
        </r>
      </text>
    </comment>
  </commentList>
</comments>
</file>

<file path=xl/sharedStrings.xml><?xml version="1.0" encoding="utf-8"?>
<sst xmlns="http://schemas.openxmlformats.org/spreadsheetml/2006/main" count="33" uniqueCount="33">
  <si>
    <t>序号</t>
    <phoneticPr fontId="2" type="noConversion"/>
  </si>
  <si>
    <t>模號</t>
  </si>
  <si>
    <t>穴數</t>
  </si>
  <si>
    <t>噸位</t>
  </si>
  <si>
    <t>機種</t>
  </si>
  <si>
    <t>品名</t>
  </si>
  <si>
    <t>品號</t>
  </si>
  <si>
    <t>水口單重(G)</t>
  </si>
  <si>
    <t>材料</t>
  </si>
  <si>
    <t>模具尺寸</t>
  </si>
  <si>
    <t>标准用人</t>
  </si>
  <si>
    <t>实际用人</t>
  </si>
  <si>
    <t>委外廠商</t>
  </si>
  <si>
    <t>生产需用专用治具及设备</t>
  </si>
  <si>
    <t>测量专用治具</t>
  </si>
  <si>
    <t>Forecast /月</t>
  </si>
  <si>
    <t>备注</t>
  </si>
  <si>
    <t>样品状况</t>
    <phoneticPr fontId="2" type="noConversion"/>
  </si>
  <si>
    <t>ok</t>
    <phoneticPr fontId="2" type="noConversion"/>
  </si>
  <si>
    <t>產能</t>
    <phoneticPr fontId="2" type="noConversion"/>
  </si>
  <si>
    <t>标准週期</t>
    <phoneticPr fontId="2" type="noConversion"/>
  </si>
  <si>
    <t>实际周期</t>
    <phoneticPr fontId="2" type="noConversion"/>
  </si>
  <si>
    <t>產品單
重(G)</t>
    <phoneticPr fontId="2" type="noConversion"/>
  </si>
  <si>
    <t>4023 /4024</t>
    <phoneticPr fontId="2" type="noConversion"/>
  </si>
  <si>
    <t>LASSO</t>
    <phoneticPr fontId="2" type="noConversion"/>
  </si>
  <si>
    <t>BASKET_MIDRANGE_LASSO</t>
    <phoneticPr fontId="2" type="noConversion"/>
  </si>
  <si>
    <t>PC+40%GF/SABIC/LEXAN/3414ECR/BLACK</t>
  </si>
  <si>
    <t>560X600X574</t>
    <phoneticPr fontId="2" type="noConversion"/>
  </si>
  <si>
    <t>加纤料管</t>
    <phoneticPr fontId="2" type="noConversion"/>
  </si>
  <si>
    <t>FX-429-002
FX-429-003</t>
    <phoneticPr fontId="2" type="noConversion"/>
  </si>
  <si>
    <t>随机粉碎</t>
    <phoneticPr fontId="2" type="noConversion"/>
  </si>
  <si>
    <t>顶钧含税价13%</t>
    <phoneticPr fontId="2" type="noConversion"/>
  </si>
  <si>
    <t>117429063002A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</si>
</sst>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0_);[Red]\(0\)"/>
    <numFmt numFmtId="177" formatCode="0;[Red]0"/>
    <numFmt numFmtId="178" formatCode="0.00;[Red]0.00"/>
    <numFmt numFmtId="179" formatCode="0_ ;[Red]\-0\ "/>
    <numFmt numFmtId="180" formatCode="0.000_);[Red]\(0.000\)"/>
    <numFmt numFmtId="181" formatCode="&quot; &quot;[$EUR]* #,##0.00&quot; &quot;;&quot; &quot;[$EUR]* \(#,##0.00\);&quot; &quot;[$EUR]* &quot;-&quot;??&quot; &quot;"/>
  </numFmts>
  <fonts count="16">
    <font>
      <sz val="12"/>
      <color theme="1"/>
      <name val="宋体"/>
      <family val="2"/>
      <scheme val="minor"/>
    </font>
    <font>
      <sz val="12"/>
      <color theme="1"/>
      <name val="宋体"/>
      <family val="3"/>
      <charset val="134"/>
    </font>
    <font>
      <sz val="9"/>
      <name val="宋体"/>
      <family val="3"/>
      <charset val="134"/>
      <scheme val="minor"/>
    </font>
    <font>
      <sz val="12"/>
      <color indexed="8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10"/>
      <color indexed="8"/>
      <name val="MS Sans Serif"/>
      <family val="1"/>
    </font>
    <font>
      <sz val="12"/>
      <color rgb="FF000000"/>
      <name val="宋体"/>
      <family val="3"/>
      <charset val="134"/>
    </font>
    <font>
      <sz val="12"/>
      <color indexed="8"/>
      <name val="新細明體"/>
      <family val="1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12"/>
      <color indexed="8"/>
      <name val="宋体"/>
      <family val="3"/>
      <charset val="134"/>
    </font>
    <font>
      <b/>
      <sz val="12"/>
      <color theme="1"/>
      <name val="宋体"/>
      <family val="2"/>
      <scheme val="minor"/>
    </font>
    <font>
      <sz val="9"/>
      <color indexed="81"/>
      <name val="宋体"/>
      <family val="3"/>
      <charset val="134"/>
    </font>
    <font>
      <b/>
      <sz val="9"/>
      <color indexed="81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181" fontId="0" fillId="0" borderId="0"/>
    <xf numFmtId="181" fontId="3" fillId="0" borderId="0">
      <alignment vertical="center"/>
    </xf>
    <xf numFmtId="181" fontId="4" fillId="0" borderId="0">
      <alignment vertical="center"/>
    </xf>
    <xf numFmtId="181" fontId="6" fillId="0" borderId="0"/>
    <xf numFmtId="181" fontId="5" fillId="0" borderId="0">
      <alignment vertical="center"/>
    </xf>
    <xf numFmtId="181" fontId="9" fillId="0" borderId="0"/>
    <xf numFmtId="181" fontId="8" fillId="0" borderId="0">
      <alignment vertical="center"/>
    </xf>
  </cellStyleXfs>
  <cellXfs count="29">
    <xf numFmtId="181" fontId="0" fillId="0" borderId="0" xfId="0"/>
    <xf numFmtId="176" fontId="3" fillId="2" borderId="1" xfId="1" applyNumberFormat="1" applyFont="1" applyFill="1" applyBorder="1" applyAlignment="1">
      <alignment horizontal="center" vertical="center" wrapText="1"/>
    </xf>
    <xf numFmtId="176" fontId="1" fillId="2" borderId="2" xfId="0" applyNumberFormat="1" applyFont="1" applyFill="1" applyBorder="1" applyAlignment="1">
      <alignment horizontal="center" vertical="center"/>
    </xf>
    <xf numFmtId="49" fontId="7" fillId="2" borderId="2" xfId="0" applyNumberFormat="1" applyFont="1" applyFill="1" applyBorder="1" applyAlignment="1">
      <alignment horizontal="center" vertical="center" shrinkToFit="1"/>
    </xf>
    <xf numFmtId="176" fontId="1" fillId="0" borderId="2" xfId="0" applyNumberFormat="1" applyFont="1" applyFill="1" applyBorder="1" applyAlignment="1">
      <alignment horizontal="center" vertical="center"/>
    </xf>
    <xf numFmtId="176" fontId="1" fillId="0" borderId="2" xfId="0" applyNumberFormat="1" applyFont="1" applyFill="1" applyBorder="1" applyAlignment="1">
      <alignment horizontal="center" vertical="center" wrapText="1"/>
    </xf>
    <xf numFmtId="178" fontId="1" fillId="0" borderId="2" xfId="0" applyNumberFormat="1" applyFont="1" applyFill="1" applyBorder="1" applyAlignment="1">
      <alignment horizontal="center" vertical="center" shrinkToFit="1"/>
    </xf>
    <xf numFmtId="176" fontId="1" fillId="0" borderId="2" xfId="0" applyNumberFormat="1" applyFont="1" applyFill="1" applyBorder="1" applyAlignment="1">
      <alignment horizontal="center" vertical="center" shrinkToFit="1"/>
    </xf>
    <xf numFmtId="177" fontId="3" fillId="0" borderId="1" xfId="1" applyNumberFormat="1" applyFont="1" applyFill="1" applyBorder="1" applyAlignment="1">
      <alignment horizontal="center" vertical="center" wrapText="1"/>
    </xf>
    <xf numFmtId="176" fontId="3" fillId="0" borderId="1" xfId="1" applyNumberFormat="1" applyFont="1" applyFill="1" applyBorder="1" applyAlignment="1">
      <alignment horizontal="center" vertical="center" wrapText="1"/>
    </xf>
    <xf numFmtId="178" fontId="3" fillId="0" borderId="1" xfId="1" applyNumberFormat="1" applyFont="1" applyFill="1" applyBorder="1" applyAlignment="1">
      <alignment horizontal="center" vertical="center" wrapText="1" shrinkToFit="1"/>
    </xf>
    <xf numFmtId="178" fontId="3" fillId="0" borderId="1" xfId="1" applyNumberFormat="1" applyFont="1" applyFill="1" applyBorder="1" applyAlignment="1">
      <alignment horizontal="center" vertical="center" shrinkToFit="1"/>
    </xf>
    <xf numFmtId="176" fontId="3" fillId="0" borderId="1" xfId="1" applyNumberFormat="1" applyFont="1" applyFill="1" applyBorder="1" applyAlignment="1">
      <alignment horizontal="center" vertical="center" shrinkToFit="1"/>
    </xf>
    <xf numFmtId="176" fontId="1" fillId="0" borderId="1" xfId="0" applyNumberFormat="1" applyFont="1" applyFill="1" applyBorder="1" applyAlignment="1">
      <alignment horizontal="center" vertical="center"/>
    </xf>
    <xf numFmtId="179" fontId="5" fillId="0" borderId="2" xfId="3" applyNumberFormat="1" applyFont="1" applyFill="1" applyBorder="1" applyAlignment="1">
      <alignment horizontal="center" vertical="center" shrinkToFit="1"/>
    </xf>
    <xf numFmtId="177" fontId="1" fillId="0" borderId="2" xfId="0" applyNumberFormat="1" applyFont="1" applyFill="1" applyBorder="1" applyAlignment="1">
      <alignment horizontal="center" vertical="center"/>
    </xf>
    <xf numFmtId="176" fontId="1" fillId="0" borderId="3" xfId="0" applyNumberFormat="1" applyFont="1" applyFill="1" applyBorder="1" applyAlignment="1">
      <alignment horizontal="center" vertical="center"/>
    </xf>
    <xf numFmtId="176" fontId="5" fillId="2" borderId="1" xfId="1" applyNumberFormat="1" applyFont="1" applyFill="1" applyBorder="1" applyAlignment="1">
      <alignment horizontal="center" vertical="center" wrapText="1"/>
    </xf>
    <xf numFmtId="181" fontId="1" fillId="0" borderId="2" xfId="0" applyFont="1" applyBorder="1" applyAlignment="1">
      <alignment horizontal="center" vertical="center"/>
    </xf>
    <xf numFmtId="176" fontId="11" fillId="0" borderId="0" xfId="0" applyNumberFormat="1" applyFont="1" applyFill="1" applyAlignment="1">
      <alignment horizontal="center" vertical="center"/>
    </xf>
    <xf numFmtId="176" fontId="12" fillId="0" borderId="1" xfId="1" applyNumberFormat="1" applyFont="1" applyFill="1" applyBorder="1" applyAlignment="1">
      <alignment horizontal="center" vertical="center" wrapText="1"/>
    </xf>
    <xf numFmtId="176" fontId="11" fillId="0" borderId="2" xfId="0" applyNumberFormat="1" applyFont="1" applyFill="1" applyBorder="1" applyAlignment="1">
      <alignment horizontal="center" vertical="center"/>
    </xf>
    <xf numFmtId="176" fontId="11" fillId="2" borderId="2" xfId="0" applyNumberFormat="1" applyFont="1" applyFill="1" applyBorder="1" applyAlignment="1">
      <alignment horizontal="center" vertical="center"/>
    </xf>
    <xf numFmtId="181" fontId="13" fillId="2" borderId="0" xfId="0" applyFont="1" applyFill="1"/>
    <xf numFmtId="181" fontId="0" fillId="2" borderId="0" xfId="0" applyFont="1" applyFill="1"/>
    <xf numFmtId="181" fontId="0" fillId="2" borderId="0" xfId="0" applyFont="1" applyFill="1" applyAlignment="1">
      <alignment horizontal="center"/>
    </xf>
    <xf numFmtId="181" fontId="4" fillId="2" borderId="0" xfId="0" applyFont="1" applyFill="1"/>
    <xf numFmtId="177" fontId="3" fillId="3" borderId="2" xfId="1" applyNumberFormat="1" applyFont="1" applyFill="1" applyBorder="1" applyAlignment="1">
      <alignment horizontal="center" vertical="center" wrapText="1"/>
    </xf>
    <xf numFmtId="180" fontId="1" fillId="3" borderId="2" xfId="0" applyNumberFormat="1" applyFont="1" applyFill="1" applyBorder="1" applyAlignment="1">
      <alignment horizontal="center" vertical="center" shrinkToFit="1"/>
    </xf>
  </cellXfs>
  <cellStyles count="7">
    <cellStyle name="常规" xfId="0" builtinId="0"/>
    <cellStyle name="常规 2" xfId="2"/>
    <cellStyle name="一般 2" xfId="5"/>
    <cellStyle name="一般 3" xfId="1"/>
    <cellStyle name="一般 5" xfId="4"/>
    <cellStyle name="一般_0208群光出货排程 2" xfId="6"/>
    <cellStyle name="一般_交貨排程110418 2" xfId="3"/>
  </cellStyles>
  <dxfs count="0"/>
  <tableStyles count="0" defaultTableStyle="TableStyleMedium2" defaultPivotStyle="PivotStyleMedium9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25</xdr:row>
      <xdr:rowOff>166688</xdr:rowOff>
    </xdr:from>
    <xdr:to>
      <xdr:col>9</xdr:col>
      <xdr:colOff>214313</xdr:colOff>
      <xdr:row>40</xdr:row>
      <xdr:rowOff>0</xdr:rowOff>
    </xdr:to>
    <xdr:pic>
      <xdr:nvPicPr>
        <xdr:cNvPr id="2" name="图片 1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16808" r="41399" b="53883"/>
        <a:stretch/>
      </xdr:blipFill>
      <xdr:spPr>
        <a:xfrm>
          <a:off x="0" y="4941094"/>
          <a:ext cx="8036719" cy="25122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W24"/>
  <sheetViews>
    <sheetView tabSelected="1" zoomScale="80" zoomScaleNormal="80" workbookViewId="0">
      <selection activeCell="N8" sqref="N8"/>
    </sheetView>
  </sheetViews>
  <sheetFormatPr defaultColWidth="9" defaultRowHeight="14.25"/>
  <cols>
    <col min="1" max="1" width="5.75" style="23" customWidth="1"/>
    <col min="2" max="2" width="14.875" style="24" customWidth="1"/>
    <col min="3" max="3" width="5.5" style="24" customWidth="1"/>
    <col min="4" max="5" width="10" style="24" customWidth="1"/>
    <col min="6" max="6" width="9.75" style="24" customWidth="1"/>
    <col min="7" max="7" width="10.625" style="24" customWidth="1"/>
    <col min="8" max="8" width="12.875" style="24" customWidth="1"/>
    <col min="9" max="9" width="23.5" style="24" customWidth="1"/>
    <col min="10" max="10" width="9" style="24" customWidth="1"/>
    <col min="11" max="11" width="9" style="24" hidden="1" customWidth="1"/>
    <col min="12" max="12" width="12.625" style="25" hidden="1" customWidth="1"/>
    <col min="13" max="13" width="20.75" style="24" hidden="1" customWidth="1"/>
    <col min="14" max="14" width="16.375" style="24" customWidth="1"/>
    <col min="15" max="16" width="9" style="24" customWidth="1"/>
    <col min="17" max="17" width="18.625" style="23" customWidth="1"/>
    <col min="18" max="18" width="17" style="26" customWidth="1"/>
    <col min="19" max="19" width="14.75" style="26" customWidth="1"/>
    <col min="20" max="20" width="15.375" style="26" customWidth="1"/>
    <col min="21" max="21" width="15" style="26" hidden="1" customWidth="1"/>
    <col min="22" max="22" width="9" style="26" hidden="1" customWidth="1"/>
    <col min="23" max="23" width="12.75" style="26" customWidth="1"/>
    <col min="24" max="16384" width="9" style="23"/>
  </cols>
  <sheetData>
    <row r="1" spans="1:23" s="19" customFormat="1" ht="28.5">
      <c r="A1" s="19" t="s">
        <v>0</v>
      </c>
      <c r="B1" s="8" t="s">
        <v>1</v>
      </c>
      <c r="C1" s="9" t="s">
        <v>2</v>
      </c>
      <c r="D1" s="9" t="s">
        <v>3</v>
      </c>
      <c r="E1" s="9" t="s">
        <v>20</v>
      </c>
      <c r="F1" s="17" t="s">
        <v>21</v>
      </c>
      <c r="G1" s="9" t="s">
        <v>4</v>
      </c>
      <c r="H1" s="9" t="s">
        <v>5</v>
      </c>
      <c r="I1" s="8" t="s">
        <v>6</v>
      </c>
      <c r="J1" s="27" t="s">
        <v>31</v>
      </c>
      <c r="K1" s="10" t="s">
        <v>22</v>
      </c>
      <c r="L1" s="11" t="s">
        <v>7</v>
      </c>
      <c r="M1" s="12" t="s">
        <v>8</v>
      </c>
      <c r="N1" s="9" t="s">
        <v>9</v>
      </c>
      <c r="O1" s="9" t="s">
        <v>10</v>
      </c>
      <c r="P1" s="9" t="s">
        <v>11</v>
      </c>
      <c r="Q1" s="20" t="s">
        <v>12</v>
      </c>
      <c r="R1" s="9" t="s">
        <v>13</v>
      </c>
      <c r="S1" s="9" t="s">
        <v>14</v>
      </c>
      <c r="T1" s="9" t="s">
        <v>15</v>
      </c>
      <c r="U1" s="1" t="s">
        <v>19</v>
      </c>
      <c r="V1" s="13" t="s">
        <v>16</v>
      </c>
      <c r="W1" s="4" t="s">
        <v>17</v>
      </c>
    </row>
    <row r="2" spans="1:23" s="19" customFormat="1" ht="25.15" customHeight="1">
      <c r="A2" s="21">
        <v>1</v>
      </c>
      <c r="B2" s="15" t="s">
        <v>23</v>
      </c>
      <c r="C2" s="4">
        <v>2</v>
      </c>
      <c r="D2" s="4">
        <v>300</v>
      </c>
      <c r="E2" s="4">
        <v>80</v>
      </c>
      <c r="F2" s="2">
        <v>80</v>
      </c>
      <c r="G2" s="14" t="s">
        <v>24</v>
      </c>
      <c r="H2" s="7" t="s">
        <v>25</v>
      </c>
      <c r="I2" s="3" t="s">
        <v>32</v>
      </c>
      <c r="J2" s="28">
        <f>(101.4/3600*E2/C2)*1.13</f>
        <v>1.2731333333333332</v>
      </c>
      <c r="K2" s="6">
        <v>165.23</v>
      </c>
      <c r="L2" s="6" t="s">
        <v>30</v>
      </c>
      <c r="M2" s="7" t="s">
        <v>26</v>
      </c>
      <c r="N2" s="18" t="s">
        <v>27</v>
      </c>
      <c r="O2" s="4">
        <v>1</v>
      </c>
      <c r="P2" s="4">
        <v>1</v>
      </c>
      <c r="Q2" s="22"/>
      <c r="R2" s="4" t="s">
        <v>28</v>
      </c>
      <c r="S2" s="5" t="s">
        <v>29</v>
      </c>
      <c r="T2" s="7">
        <v>40000</v>
      </c>
      <c r="U2" s="2">
        <f>(3600/E2)*C2*22</f>
        <v>1980</v>
      </c>
      <c r="V2" s="13">
        <f t="shared" ref="V2" si="0">T2/U2</f>
        <v>20.202020202020201</v>
      </c>
      <c r="W2" s="16" t="s">
        <v>18</v>
      </c>
    </row>
    <row r="24" spans="9:9"/>
  </sheetData>
  <autoFilter ref="A1:W2"/>
  <phoneticPr fontId="2" type="noConversion"/>
  <pageMargins left="0.7" right="0.7" top="0.75" bottom="0.75" header="0.3" footer="0.3"/>
  <pageSetup paperSize="9" scale="59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2025-03-19T06:18:53Z</dcterms:modified>
</cp:coreProperties>
</file>