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2"/>
  </bookViews>
  <sheets>
    <sheet name="模具外发资料总表2022年" sheetId="1" r:id="rId1"/>
    <sheet name="模具外发资料表2023年" sheetId="2" r:id="rId2"/>
    <sheet name="模具外发资料表2024年" sheetId="4" r:id="rId3"/>
    <sheet name="需氮气产品明细" sheetId="5" r:id="rId4"/>
  </sheets>
  <definedNames>
    <definedName name="_xlnm._FilterDatabase" localSheetId="2" hidden="1">模具外发资料表2024年!$A$1:$Y$38</definedName>
    <definedName name="_xlnm._FilterDatabase" localSheetId="3" hidden="1">需氮气产品明细!$A$1:$U$2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4" l="1"/>
  <c r="J42" i="4"/>
  <c r="J40" i="4"/>
  <c r="I42" i="4" l="1"/>
  <c r="I41" i="4" l="1"/>
  <c r="I40" i="4" l="1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<sst xmlns="http://schemas.openxmlformats.org/spreadsheetml/2006/main" count="3599" uniqueCount="1861">
  <si>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</si>
  <si>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</si>
  <si>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</si>
  <si>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</si>
  <si>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</si>
  <si>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</si>
  <si>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</si>
  <si>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</si>
  <si>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</si>
  <si>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</si>
  <si>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</si>
  <si>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</si>
  <si>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</si>
  <si>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</si>
  <si>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</si>
  <si>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</si>
  <si>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</si>
  <si>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</si>
  <si>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</si>
  <si>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</si>
  <si>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</si>
  <si>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</si>
  <si>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</si>
  <si>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</si>
  <si>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</si>
  <si>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</si>
  <si>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</si>
  <si>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</si>
  <si>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</si>
  <si>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</si>
  <si>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</si>
  <si>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</si>
  <si>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</si>
  <si>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</si>
  <si>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</si>
  <si>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</si>
  <si>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</si>
  <si>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</si>
  <si>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</si>
  <si>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</si>
  <si>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</si>
  <si>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</si>
  <si>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</si>
  <si>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</si>
  <si>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</si>
  <si>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</si>
  <si>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</si>
  <si>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</si>
  <si>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</si>
  <si>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</si>
  <si>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</si>
  <si>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</si>
  <si>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</si>
  <si>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</si>
  <si>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</si>
  <si>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</si>
  <si>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</si>
  <si>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</si>
  <si>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</si>
  <si>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</si>
  <si>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</si>
  <si>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</si>
  <si>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</si>
  <si>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</si>
  <si>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</si>
  <si>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</si>
  <si>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</si>
  <si>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</si>
  <si>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</si>
  <si>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</si>
  <si>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</si>
  <si>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</si>
  <si>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</si>
  <si>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</si>
  <si>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</si>
  <si>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</si>
  <si>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</si>
  <si>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</si>
  <si>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</si>
  <si>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</si>
  <si>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</si>
  <si>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</si>
  <si>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</si>
  <si>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</si>
  <si>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</si>
  <si>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</si>
  <si>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</si>
  <si>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</si>
  <si>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</si>
  <si>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</si>
  <si>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</si>
  <si>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</si>
  <si>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</si>
  <si>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</si>
  <si>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</si>
  <si>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</si>
  <si>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</si>
  <si>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</si>
  <si>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</si>
  <si>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</si>
  <si>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</si>
  <si>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</si>
  <si>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</si>
  <si>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</si>
  <si>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</si>
  <si>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</si>
  <si>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</si>
  <si>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</si>
  <si>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</si>
  <si>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</si>
  <si>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</si>
  <si>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</si>
  <si>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</si>
  <si>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</si>
  <si>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</si>
  <si>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</si>
  <si>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</si>
  <si>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</si>
  <si>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</si>
  <si>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</si>
  <si>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</si>
  <si>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</si>
  <si>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</si>
  <si>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</si>
  <si>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</si>
  <si>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</si>
  <si>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</si>
  <si>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</si>
  <si>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</si>
  <si>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</si>
  <si>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</si>
  <si>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</si>
  <si>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</si>
  <si>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</si>
  <si>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</si>
  <si>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</si>
  <si>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</si>
  <si>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</si>
  <si>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</si>
  <si>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</si>
  <si>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</si>
  <si>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</si>
  <si>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</si>
  <si>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</si>
  <si>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</si>
  <si>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</si>
  <si>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</si>
  <si>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</si>
  <si>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</si>
  <si>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</si>
  <si>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</si>
  <si>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</si>
  <si>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</si>
  <si>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</si>
  <si>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</si>
  <si>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</si>
  <si>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</si>
  <si>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</si>
  <si>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</si>
  <si>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</si>
  <si>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</si>
  <si>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</si>
  <si>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</si>
  <si>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</si>
  <si>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</si>
  <si>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</si>
  <si>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</si>
  <si>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</si>
  <si>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</si>
  <si>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</si>
  <si>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</si>
  <si>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</si>
  <si>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</si>
  <si>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</si>
  <si>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</si>
  <si>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</si>
  <si>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</si>
  <si>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</si>
  <si>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</si>
  <si>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</si>
  <si>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</si>
  <si>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</si>
  <si>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</si>
  <si>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</si>
  <si>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</si>
  <si>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</si>
  <si>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</si>
  <si>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</si>
  <si>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</si>
  <si>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</si>
  <si>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</si>
  <si>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</si>
  <si>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</si>
  <si>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</si>
  <si>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</si>
  <si>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</si>
  <si>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</si>
  <si>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</si>
  <si>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</si>
  <si>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</si>
  <si>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</si>
  <si>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</si>
  <si>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</si>
  <si>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</si>
  <si>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</si>
  <si>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</si>
  <si>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</si>
  <si>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</si>
  <si>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</si>
  <si>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</si>
  <si>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</si>
  <si>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</si>
  <si>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</si>
  <si>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</si>
  <si>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</si>
  <si>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</si>
  <si>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</si>
  <si>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</si>
  <si>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</si>
  <si>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</si>
  <si>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</si>
  <si>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</si>
  <si>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</si>
  <si>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</si>
  <si>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</si>
  <si>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</si>
  <si>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</si>
  <si>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</si>
  <si>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</si>
  <si>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</si>
  <si>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</si>
  <si>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</si>
  <si>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</si>
  <si>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</si>
  <si>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</si>
  <si>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</si>
  <si>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</si>
  <si>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</si>
  <si>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</si>
  <si>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</si>
  <si>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</si>
  <si>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</si>
  <si>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</si>
  <si>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</si>
  <si>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</si>
  <si>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</si>
  <si>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</si>
  <si>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</si>
  <si>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</si>
  <si>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</si>
  <si>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</si>
  <si>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</si>
  <si>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</si>
  <si>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</si>
  <si>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</si>
  <si>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</si>
  <si>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</si>
  <si>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</si>
  <si>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</si>
  <si>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</si>
  <si>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</si>
  <si>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</si>
  <si>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</si>
  <si>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</si>
  <si>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</si>
  <si>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</si>
  <si>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</si>
  <si>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</si>
  <si>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</si>
  <si>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</si>
  <si>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</si>
  <si>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</si>
  <si>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</si>
  <si>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</si>
  <si>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</si>
  <si>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</si>
  <si>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</si>
  <si>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</si>
  <si>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</si>
  <si>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</si>
  <si>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</si>
  <si>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</si>
  <si>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</si>
  <si>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</si>
  <si>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</si>
  <si>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</si>
  <si>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</si>
  <si>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</si>
  <si>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</si>
  <si>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</si>
  <si>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</si>
  <si>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</si>
  <si>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</si>
  <si>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</si>
  <si>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</si>
  <si>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</si>
  <si>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</si>
  <si>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</si>
  <si>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</si>
  <si>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</si>
  <si>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</si>
  <si>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</si>
  <si>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</si>
  <si>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</si>
  <si>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</si>
  <si>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</si>
  <si>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</si>
  <si>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</si>
  <si>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</si>
  <si>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</si>
  <si>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</si>
  <si>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</si>
  <si>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</si>
  <si>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</si>
  <si>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</si>
  <si>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</si>
  <si>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</si>
  <si>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</si>
  <si>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</si>
  <si>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</si>
  <si>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</si>
  <si>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</si>
  <si>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</si>
  <si>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</si>
  <si>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</si>
  <si>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</si>
  <si>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</si>
  <si>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</si>
  <si>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</si>
  <si>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</si>
  <si>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</si>
  <si>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</si>
  <si>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</si>
  <si>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</si>
  <si>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</si>
  <si>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</si>
  <si>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</si>
  <si>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</si>
  <si>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</si>
  <si>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</si>
  <si>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</si>
  <si>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</si>
  <si>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</si>
  <si>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</si>
  <si>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</si>
  <si>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</si>
  <si>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</si>
  <si>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</si>
  <si>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</si>
  <si>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</si>
  <si>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</si>
  <si>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</si>
  <si>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</si>
  <si>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</si>
  <si>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</si>
  <si>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</si>
  <si>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</si>
  <si>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</si>
  <si>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</si>
  <si>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</si>
  <si>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</si>
  <si>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</si>
  <si>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</si>
  <si>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</si>
  <si>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</si>
  <si>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</si>
  <si>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</si>
  <si>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</si>
  <si>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</si>
  <si>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</si>
  <si>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</si>
  <si>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</si>
  <si>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</si>
  <si>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</si>
  <si>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</si>
  <si>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</si>
  <si>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</si>
  <si>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</si>
  <si>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</si>
  <si>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</si>
  <si>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</si>
  <si>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</si>
  <si>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</si>
  <si>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</si>
  <si>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</si>
  <si>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</si>
  <si>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</si>
  <si>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</si>
  <si>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</si>
  <si>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</si>
  <si>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</si>
  <si>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</si>
  <si>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</si>
  <si>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</si>
  <si>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</si>
  <si>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</si>
  <si>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</si>
  <si>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</si>
  <si>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</si>
  <si>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</si>
  <si>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</si>
  <si>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</si>
  <si>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</si>
  <si>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</si>
  <si>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</si>
  <si>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</si>
  <si>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</si>
  <si>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</si>
  <si>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</si>
  <si>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</si>
  <si>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</si>
  <si>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</si>
  <si>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</si>
  <si>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</si>
  <si>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</si>
  <si>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</si>
  <si>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</si>
  <si>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</si>
  <si>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</si>
  <si>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</si>
  <si>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</si>
  <si>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</si>
  <si>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</si>
  <si>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</si>
  <si>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</si>
  <si>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</si>
  <si>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</si>
  <si>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</si>
  <si>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</si>
  <si>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</si>
  <si>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</si>
  <si>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</si>
  <si>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</si>
  <si>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</si>
  <si>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</si>
  <si>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</si>
  <si>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</si>
  <si>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</si>
  <si>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</si>
  <si>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</si>
  <si>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</si>
  <si>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</si>
  <si>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</si>
  <si>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</si>
  <si>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</si>
  <si>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</si>
  <si>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</si>
  <si>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</si>
  <si>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</si>
  <si>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</si>
  <si>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</si>
  <si>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</si>
  <si>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</si>
  <si>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</si>
  <si>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</si>
  <si>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</si>
  <si>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</si>
  <si>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</si>
  <si>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</si>
  <si>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</si>
  <si>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</si>
  <si>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</si>
  <si>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</si>
  <si>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</si>
  <si>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</si>
  <si>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</si>
  <si>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</si>
  <si>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</si>
  <si>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</si>
  <si>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</si>
  <si>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</si>
  <si>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</si>
  <si>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</si>
  <si>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</si>
  <si>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</si>
  <si>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</si>
  <si>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</si>
  <si>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</si>
  <si>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</si>
  <si>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</si>
  <si>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</si>
  <si>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</si>
  <si>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</si>
  <si>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</si>
  <si>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</si>
  <si>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</si>
  <si>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</si>
  <si>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</si>
  <si>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</si>
  <si>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</si>
  <si>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</si>
  <si>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</si>
  <si>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</si>
  <si>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</si>
  <si>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</si>
  <si>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</si>
  <si>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</si>
  <si>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</si>
  <si>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</si>
  <si>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</si>
  <si>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</si>
  <si>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</si>
  <si>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</si>
  <si>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</si>
  <si>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</si>
  <si>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</si>
  <si>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</si>
  <si>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</si>
  <si>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</si>
  <si>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</si>
  <si>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</si>
  <si>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</si>
  <si>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</si>
  <si>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</si>
  <si>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</si>
  <si>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</si>
  <si>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</si>
  <si>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</si>
  <si>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</si>
  <si>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</si>
  <si>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</si>
  <si>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</si>
  <si>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</si>
  <si>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</si>
  <si>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</si>
  <si>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</si>
  <si>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</si>
  <si>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</si>
  <si>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</si>
  <si>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</si>
  <si>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</si>
  <si>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</si>
  <si>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</si>
  <si>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</si>
  <si>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</si>
  <si>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</si>
  <si>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</si>
  <si>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</si>
  <si>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</si>
  <si>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</si>
  <si>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</si>
  <si>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</si>
  <si>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</si>
  <si>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</si>
  <si>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</si>
  <si>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</si>
  <si>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</si>
  <si>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</si>
  <si>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</si>
  <si>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</si>
  <si>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</si>
  <si>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</si>
  <si>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</si>
  <si>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</si>
  <si>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</si>
  <si>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</si>
  <si>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</si>
  <si>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</si>
  <si>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</si>
  <si>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</si>
  <si>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</si>
  <si>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</si>
  <si>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</si>
  <si>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</si>
  <si>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</si>
  <si>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</si>
  <si>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</si>
  <si>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</si>
  <si>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</si>
  <si>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</si>
  <si>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</si>
  <si>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</si>
  <si>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</si>
  <si>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</si>
  <si>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</si>
  <si>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</si>
  <si>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</si>
  <si>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</si>
  <si>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</si>
  <si>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</si>
  <si>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</si>
  <si>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</si>
  <si>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</si>
  <si>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</si>
  <si>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</si>
  <si>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</si>
  <si>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</si>
  <si>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</si>
  <si>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</si>
  <si>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</si>
  <si>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</si>
  <si>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</si>
  <si>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</si>
  <si>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</si>
  <si>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</si>
  <si>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</si>
  <si>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</si>
  <si>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</si>
  <si>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</si>
  <si>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</si>
  <si>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</si>
  <si>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</si>
  <si>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</si>
  <si>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</si>
  <si>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</si>
  <si>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</si>
  <si>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</si>
  <si>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</si>
  <si>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</si>
  <si>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</si>
  <si>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</si>
  <si>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</si>
  <si>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</si>
  <si>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</si>
  <si>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</si>
  <si>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</si>
  <si>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</si>
  <si>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</si>
  <si>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</si>
  <si>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</si>
  <si>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</si>
  <si>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</si>
  <si>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</si>
  <si>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</si>
  <si>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</si>
  <si>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</si>
  <si>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</si>
  <si>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</si>
  <si>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</si>
  <si>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</si>
  <si>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</si>
  <si>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</si>
  <si>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</si>
  <si>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</si>
  <si>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</si>
  <si>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</si>
  <si>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</si>
  <si>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</si>
  <si>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</si>
  <si>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</si>
  <si>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</si>
  <si>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</si>
  <si>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</si>
  <si>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</si>
  <si>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</si>
  <si>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</si>
  <si>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</si>
  <si>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</si>
  <si>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</si>
  <si>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</si>
  <si>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</si>
  <si>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</si>
  <si>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</si>
  <si>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</si>
  <si>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</si>
  <si>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</si>
  <si>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</si>
  <si>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</si>
  <si>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</si>
  <si>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</si>
  <si>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</si>
  <si>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</si>
  <si>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</si>
  <si>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</si>
  <si>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</si>
  <si>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</si>
  <si>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</si>
  <si>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</si>
  <si>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</si>
  <si>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</si>
  <si>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</si>
  <si>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</si>
  <si>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</si>
  <si>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</si>
  <si>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</si>
  <si>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</si>
  <si>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</si>
  <si>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</si>
  <si>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</si>
  <si>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</si>
  <si>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</si>
  <si>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</si>
  <si>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</si>
  <si>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</si>
  <si>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</si>
  <si>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</si>
  <si>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</si>
  <si>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</si>
  <si>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</si>
  <si>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</si>
  <si>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</si>
  <si>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</si>
  <si>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</si>
  <si>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</si>
  <si>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</si>
  <si>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</si>
  <si>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</si>
  <si>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</si>
  <si>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</si>
  <si>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</si>
  <si>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</si>
  <si>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</si>
  <si>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</si>
  <si>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</si>
  <si>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</si>
  <si>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</si>
  <si>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</si>
  <si>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</si>
  <si>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</si>
  <si>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</si>
  <si>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</si>
  <si>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</si>
  <si>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</si>
  <si>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</si>
  <si>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</si>
  <si>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</si>
  <si>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</si>
  <si>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</si>
  <si>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</si>
  <si>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</si>
  <si>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</si>
  <si>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</si>
  <si>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</si>
  <si>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</si>
  <si>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</si>
  <si>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</si>
  <si>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</si>
  <si>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</si>
  <si>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</si>
  <si>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</si>
  <si>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</si>
  <si>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</si>
  <si>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</si>
  <si>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</si>
  <si>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</si>
  <si>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</si>
  <si>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</si>
  <si>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</si>
  <si>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</si>
  <si>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</si>
  <si>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</si>
  <si>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</si>
  <si>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</si>
  <si>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</si>
  <si>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</si>
  <si>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</si>
  <si>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</si>
  <si>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</si>
  <si>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</si>
  <si>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</si>
  <si>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</si>
  <si>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</si>
  <si>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</si>
  <si>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</si>
  <si>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</si>
  <si>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</si>
  <si>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</si>
  <si>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</si>
  <si>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</si>
  <si>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</si>
  <si>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</si>
  <si>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</si>
  <si>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</si>
  <si>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</si>
  <si>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</si>
  <si>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</si>
  <si>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</si>
  <si>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</si>
  <si>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</si>
  <si>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</si>
  <si>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</si>
  <si>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</si>
  <si>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</si>
  <si>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</si>
  <si>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</si>
  <si>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</si>
  <si>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</si>
  <si>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</si>
  <si>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</si>
  <si>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</si>
  <si>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</si>
  <si>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</si>
  <si>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</si>
  <si>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</si>
  <si>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</si>
  <si>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</si>
  <si>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</si>
  <si>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</si>
  <si>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</si>
  <si>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</si>
  <si>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</si>
  <si>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</si>
  <si>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</si>
  <si>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</si>
  <si>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</si>
  <si>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</si>
  <si>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</si>
  <si>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</si>
  <si>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</si>
  <si>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</si>
  <si>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</si>
  <si>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</si>
  <si>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</si>
  <si>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</si>
  <si>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</si>
  <si>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</si>
  <si>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</si>
  <si>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</si>
  <si>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</si>
  <si>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</si>
  <si>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</si>
  <si>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</si>
  <si>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</si>
  <si>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</si>
  <si>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</si>
  <si>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</si>
  <si>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</si>
  <si>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</si>
  <si>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</si>
  <si>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</si>
  <si>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</si>
  <si>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</si>
  <si>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</si>
  <si>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</si>
  <si>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</si>
  <si>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</si>
  <si>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</si>
  <si>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</si>
  <si>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</si>
  <si>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</si>
  <si>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</si>
  <si>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</si>
  <si>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</si>
  <si>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</si>
  <si>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</si>
  <si>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</si>
  <si>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</si>
  <si>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</si>
  <si>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</si>
  <si>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</si>
  <si>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</si>
  <si>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</si>
  <si>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</si>
  <si>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</si>
  <si>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</si>
  <si>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</si>
  <si>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</si>
  <si>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</si>
  <si>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</si>
  <si>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</si>
  <si>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</si>
  <si>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</si>
  <si>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</si>
  <si>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</si>
  <si>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</si>
  <si>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</si>
  <si>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</si>
  <si>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</si>
  <si>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</si>
  <si>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</si>
  <si>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</si>
  <si>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</si>
  <si>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</si>
  <si>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</si>
  <si>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</si>
  <si>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</si>
  <si>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</si>
  <si>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</si>
  <si>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</si>
  <si>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</si>
  <si>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</si>
  <si>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</si>
  <si>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</si>
  <si>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</si>
  <si>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</si>
  <si>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</si>
  <si>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</si>
  <si>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</si>
  <si>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</si>
  <si>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</si>
  <si>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</si>
  <si>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</si>
  <si>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</si>
  <si>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</si>
  <si>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</si>
  <si>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</si>
  <si>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</si>
  <si>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</si>
  <si>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</si>
  <si>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</si>
  <si>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</si>
  <si>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</si>
  <si>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</si>
  <si>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</si>
  <si>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</si>
  <si>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</si>
  <si>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</si>
  <si>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</si>
  <si>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</si>
  <si>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</si>
  <si>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</si>
  <si>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</si>
  <si>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</si>
  <si>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</si>
  <si>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</si>
  <si>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</si>
  <si>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</si>
  <si>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</si>
  <si>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</si>
  <si>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</si>
  <si>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</si>
  <si>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</si>
  <si>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</si>
  <si>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</si>
  <si>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</si>
  <si>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</si>
  <si>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</si>
  <si>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</si>
  <si>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</si>
  <si>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</si>
  <si>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</si>
  <si>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</si>
  <si>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</si>
  <si>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</si>
  <si>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</si>
  <si>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</si>
  <si>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</si>
  <si>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</si>
  <si>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</si>
  <si>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</si>
  <si>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</si>
  <si>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</si>
  <si>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</si>
  <si>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</si>
  <si>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</si>
  <si>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</si>
  <si>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</si>
  <si>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</si>
  <si>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</si>
  <si>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</si>
  <si>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</si>
  <si>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</si>
  <si>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</si>
  <si>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</si>
  <si>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</si>
  <si>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</si>
  <si>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</si>
  <si>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</si>
  <si>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</si>
  <si>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</si>
  <si>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</si>
  <si>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</si>
  <si>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</si>
  <si>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</si>
  <si>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</si>
  <si>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</si>
  <si>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</si>
  <si>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</si>
  <si>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</si>
  <si>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</si>
  <si>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</si>
  <si>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</si>
  <si>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</si>
  <si>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</si>
  <si>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</si>
  <si>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</si>
  <si>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</si>
  <si>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</si>
  <si>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</si>
  <si>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</si>
  <si>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</si>
  <si>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</si>
  <si>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</si>
  <si>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</si>
  <si>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</si>
  <si>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</si>
  <si>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</si>
  <si>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</si>
  <si>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</si>
  <si>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</si>
  <si>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</si>
  <si>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</si>
  <si>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</si>
  <si>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</si>
  <si>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</si>
  <si>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</si>
  <si>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</si>
  <si>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</si>
  <si>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</si>
  <si>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</si>
  <si>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</si>
  <si>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</si>
  <si>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</si>
  <si>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</si>
  <si>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</si>
  <si>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</si>
  <si>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</si>
  <si>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</si>
  <si>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</si>
  <si>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</si>
  <si>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</si>
  <si>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</si>
  <si>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</si>
  <si>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</si>
  <si>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</si>
  <si>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</si>
  <si>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</si>
  <si>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</si>
  <si>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</si>
  <si>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</si>
  <si>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</si>
  <si>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</si>
  <si>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</si>
  <si>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</si>
  <si>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</si>
  <si>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</si>
  <si>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</si>
  <si>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</si>
  <si>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</si>
  <si>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</si>
  <si>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</si>
  <si>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</si>
  <si>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</si>
  <si>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</si>
  <si>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</si>
  <si>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</si>
  <si>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</si>
  <si>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</si>
  <si>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</si>
  <si>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</si>
  <si>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</si>
  <si>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</si>
  <si>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</si>
  <si>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</si>
  <si>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</si>
  <si>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</si>
  <si>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</si>
  <si>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</si>
  <si>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</si>
  <si>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</si>
  <si>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</si>
  <si>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</si>
  <si>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</si>
  <si>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</si>
  <si>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</si>
  <si>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</si>
  <si>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</si>
  <si>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</si>
  <si>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</si>
  <si>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</si>
  <si>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</si>
  <si>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</si>
  <si>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</si>
  <si>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</si>
  <si>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</si>
  <si>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</si>
  <si>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</si>
  <si>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</si>
  <si>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</si>
  <si>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</si>
  <si>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</si>
  <si>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</si>
  <si>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</si>
  <si>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</si>
  <si>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</si>
  <si>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</si>
  <si>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</si>
  <si>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</si>
  <si>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</si>
  <si>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</si>
  <si>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</si>
  <si>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</si>
  <si>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</si>
  <si>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</si>
  <si>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</si>
  <si>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</si>
  <si>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</si>
  <si>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</si>
  <si>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</si>
  <si>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</si>
  <si>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</si>
  <si>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</si>
  <si>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</si>
  <si>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</si>
  <si>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</si>
  <si>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</si>
  <si>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</si>
  <si>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</si>
  <si>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</si>
  <si>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</si>
  <si>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</si>
  <si>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</si>
  <si>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</si>
  <si>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</si>
  <si>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</si>
  <si>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</si>
  <si>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</si>
  <si>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</si>
  <si>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</si>
  <si>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</si>
  <si>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</si>
  <si>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</si>
  <si>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</si>
  <si>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</si>
  <si>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</si>
  <si>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</si>
  <si>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</si>
  <si>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</si>
  <si>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</si>
  <si>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</si>
  <si>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</si>
  <si>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</si>
  <si>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</si>
  <si>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</si>
  <si>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</si>
  <si>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</si>
  <si>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</si>
  <si>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</si>
  <si>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</si>
  <si>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</si>
  <si>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</si>
  <si>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</si>
  <si>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</si>
  <si>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</si>
  <si>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</si>
  <si>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</si>
  <si>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</si>
  <si>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</si>
  <si>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</si>
  <si>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</si>
  <si>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</si>
  <si>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</si>
  <si>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</si>
  <si>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</si>
  <si>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</si>
  <si>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</si>
  <si>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</si>
  <si>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</si>
  <si>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</si>
  <si>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</si>
  <si>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</si>
  <si>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</si>
  <si>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</si>
  <si>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</si>
  <si>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</si>
  <si>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</si>
  <si>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</si>
  <si>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</si>
  <si>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</si>
  <si>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</si>
  <si>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</si>
  <si>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</si>
  <si>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</si>
  <si>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</si>
  <si>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</si>
  <si>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</si>
  <si>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</si>
  <si>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</si>
  <si>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</si>
  <si>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</si>
  <si>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</si>
  <si>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</si>
  <si>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</si>
  <si>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</si>
  <si>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</si>
  <si>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</si>
  <si>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</si>
  <si>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</si>
  <si>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</si>
  <si>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</si>
  <si>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</si>
  <si>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</si>
  <si>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</si>
  <si>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</si>
  <si>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</si>
  <si>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</si>
  <si>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</si>
  <si>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</si>
  <si>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</si>
  <si>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</si>
  <si>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</si>
  <si>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</si>
  <si>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</si>
  <si>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</si>
  <si>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</si>
  <si>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</si>
  <si>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</si>
  <si>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</si>
  <si>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</si>
  <si>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</si>
  <si>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</si>
  <si>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</si>
  <si>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</si>
  <si>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</si>
  <si>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</si>
  <si>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</si>
  <si>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</si>
  <si>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</si>
  <si>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</si>
  <si>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</si>
  <si>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</si>
  <si>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</si>
  <si>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</si>
  <si>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</si>
  <si>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</si>
  <si>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</si>
  <si>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</si>
  <si>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</si>
  <si>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</si>
  <si>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</si>
  <si>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</si>
  <si>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</si>
  <si>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</si>
  <si>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</si>
  <si>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</si>
  <si>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</si>
  <si>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</si>
  <si>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</si>
  <si>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</si>
  <si>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</si>
  <si>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</si>
  <si>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</si>
  <si>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</si>
  <si>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</si>
  <si>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</si>
  <si>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</si>
  <si>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</si>
  <si>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</si>
  <si>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</si>
  <si>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</si>
  <si>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</si>
  <si>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</si>
  <si>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</si>
  <si>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</si>
  <si>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</si>
  <si>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</si>
  <si>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</si>
  <si>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</si>
  <si>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</si>
  <si>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</si>
  <si>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</si>
  <si>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</si>
  <si>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</si>
  <si>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</si>
  <si>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</si>
  <si>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</si>
  <si>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</si>
  <si>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</si>
  <si>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</si>
  <si>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</si>
  <si>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</si>
  <si>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</si>
  <si>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</si>
  <si>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</si>
  <si>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</si>
  <si>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</si>
  <si>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</si>
  <si>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</si>
  <si>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</si>
  <si>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</si>
  <si>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</si>
  <si>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</si>
  <si>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</si>
  <si>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</si>
  <si>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</si>
  <si>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</si>
  <si>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</si>
  <si>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</si>
  <si>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</si>
  <si>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</si>
  <si>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</si>
  <si>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</si>
  <si>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</si>
  <si>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</si>
  <si>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</si>
  <si>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</si>
  <si>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</si>
  <si>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</si>
  <si>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</si>
  <si>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</si>
  <si>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</si>
  <si>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</si>
  <si>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</si>
  <si>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</si>
  <si>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</si>
  <si>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</si>
  <si>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</si>
  <si>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</si>
  <si>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</si>
  <si>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</si>
  <si>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</si>
  <si>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</si>
  <si>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</si>
  <si>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</si>
  <si>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</si>
  <si>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</si>
  <si>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</si>
  <si>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</si>
  <si>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</si>
  <si>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</si>
  <si>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</si>
  <si>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</si>
  <si>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</si>
  <si>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</si>
  <si>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</si>
  <si>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</si>
  <si>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</si>
  <si>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</si>
  <si>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</si>
  <si>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</si>
  <si>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</si>
  <si>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</si>
  <si>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</si>
  <si>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</si>
  <si>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</si>
  <si>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</si>
  <si>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</si>
  <si>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</si>
  <si>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</si>
  <si>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</si>
  <si>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</si>
  <si>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</si>
  <si>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</si>
  <si>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</si>
  <si>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</si>
  <si>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</si>
  <si>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</si>
  <si>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</si>
  <si>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</si>
  <si>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</si>
  <si>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</si>
  <si>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</si>
  <si>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</si>
  <si>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</si>
  <si>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</si>
  <si>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</si>
  <si>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</si>
  <si>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</si>
  <si>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</si>
  <si>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</si>
  <si>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</si>
  <si>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</si>
  <si>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</si>
  <si>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</si>
  <si>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</si>
  <si>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</si>
  <si>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</si>
  <si>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</si>
  <si>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</si>
  <si>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</si>
  <si>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</si>
  <si>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</si>
  <si>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</si>
  <si>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</si>
  <si>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</si>
  <si>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</si>
  <si>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</si>
  <si>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</si>
  <si>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</si>
  <si>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</si>
  <si>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</si>
  <si>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</si>
  <si>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</si>
  <si>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</si>
  <si>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</si>
  <si>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</si>
  <si>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</si>
  <si>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</si>
  <si>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</si>
  <si>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</si>
  <si>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</si>
  <si>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</si>
  <si>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</si>
  <si>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</si>
  <si>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</si>
  <si>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</si>
  <si>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</si>
  <si>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</si>
  <si>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</si>
  <si>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</si>
  <si>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</si>
  <si>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</si>
  <si>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</si>
  <si>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</si>
  <si>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</si>
  <si>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</si>
  <si>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</si>
  <si>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</si>
  <si>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</si>
  <si>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</si>
  <si>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</si>
  <si>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</si>
  <si>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</si>
  <si>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</si>
  <si>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</si>
  <si>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</si>
  <si>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</si>
  <si>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</si>
  <si>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</si>
  <si>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</si>
  <si>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</si>
  <si>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</si>
  <si>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</si>
  <si>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</si>
  <si>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</si>
  <si>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</si>
  <si>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</si>
  <si>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</si>
  <si>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</si>
  <si>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</si>
  <si>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</si>
  <si>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</si>
  <si>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</si>
  <si>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</si>
  <si>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</si>
  <si>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</si>
  <si>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</si>
  <si>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</si>
  <si>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</si>
  <si>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</si>
  <si>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</si>
  <si>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</si>
  <si>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</si>
  <si>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</si>
  <si>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</si>
  <si>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</si>
  <si>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</si>
  <si>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</si>
  <si>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</si>
  <si>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</si>
  <si>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</si>
  <si>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</si>
  <si>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</si>
  <si>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</si>
  <si>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</si>
  <si>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</si>
  <si>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</si>
  <si>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</si>
  <si>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</si>
  <si>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</si>
  <si>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</si>
  <si>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</si>
  <si>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</si>
  <si>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</si>
  <si>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</si>
  <si>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</si>
  <si>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</si>
  <si>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</si>
  <si>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</si>
  <si>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</si>
  <si>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</si>
  <si>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</si>
  <si>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</si>
  <si>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</si>
  <si>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</si>
  <si>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</si>
  <si>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</si>
  <si>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</si>
  <si>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</si>
  <si>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</si>
  <si>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</si>
  <si>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</si>
  <si>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</si>
  <si>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</si>
  <si>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</si>
  <si>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</si>
  <si>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</si>
  <si>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</si>
  <si>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</si>
  <si>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</si>
  <si>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</si>
  <si>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</si>
  <si>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</si>
  <si>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</si>
  <si>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</si>
  <si>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</si>
  <si>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</si>
  <si>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</si>
  <si>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</si>
  <si>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</si>
  <si>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</si>
  <si>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</si>
  <si>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</si>
  <si>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</si>
  <si>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</si>
  <si>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</si>
  <si>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</si>
  <si>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</si>
  <si>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</si>
  <si>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</si>
  <si>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</si>
  <si>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</si>
  <si>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</si>
  <si>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</si>
  <si>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</si>
  <si>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</si>
  <si>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</si>
  <si>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</si>
  <si>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</si>
  <si>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</si>
  <si>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</si>
  <si>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</si>
  <si>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</si>
  <si>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</si>
  <si>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</si>
  <si>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</si>
  <si>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</si>
  <si>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</si>
  <si>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</si>
  <si>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</si>
  <si>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</si>
  <si>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</si>
  <si>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</si>
  <si>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</si>
  <si>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</si>
  <si>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</si>
  <si>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</si>
  <si>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</si>
  <si>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</si>
  <si>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</si>
  <si>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</si>
  <si>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</si>
  <si>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</si>
  <si>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</si>
  <si>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</si>
  <si>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</si>
  <si>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</si>
  <si>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</si>
  <si>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</si>
  <si>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</si>
  <si>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</si>
  <si>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</si>
  <si>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</si>
  <si>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</si>
  <si>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</si>
  <si>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</si>
  <si>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</si>
  <si>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</si>
  <si>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</si>
  <si>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</si>
  <si>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</si>
  <si>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</si>
  <si>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</si>
  <si>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</si>
  <si>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</si>
  <si>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</si>
  <si>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</si>
  <si>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</si>
  <si>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</si>
  <si>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</si>
  <si>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</si>
  <si>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</si>
  <si>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</si>
  <si>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</si>
  <si>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</si>
  <si>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</si>
  <si>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</si>
  <si>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</si>
  <si>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</si>
  <si>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</si>
  <si>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</si>
  <si>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</si>
  <si>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</si>
  <si>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</si>
  <si>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</si>
  <si>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</si>
  <si>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</si>
  <si>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</si>
  <si>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</si>
  <si>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</si>
  <si>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</si>
  <si>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</si>
  <si>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</si>
  <si>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</si>
  <si>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</si>
  <si>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</si>
  <si>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</si>
  <si>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</si>
  <si>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</si>
  <si>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</si>
  <si>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</si>
  <si>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</si>
  <si>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</si>
  <si>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</si>
  <si>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</si>
  <si>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</si>
  <si>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</si>
  <si>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</si>
  <si>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</si>
  <si>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</si>
  <si>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</si>
  <si>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</si>
  <si>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</si>
  <si>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</si>
  <si>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</si>
  <si>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</si>
  <si>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</si>
  <si>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</si>
  <si>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</si>
  <si>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</si>
  <si>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</si>
  <si>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</si>
  <si>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</si>
  <si>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</si>
  <si>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</si>
  <si>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</si>
  <si>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</si>
  <si>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</si>
  <si>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</si>
  <si>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</si>
  <si>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</si>
  <si>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</si>
  <si>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</si>
  <si>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</si>
  <si>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</si>
  <si>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</si>
  <si>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</si>
  <si>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</si>
  <si>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</si>
  <si>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</si>
  <si>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</si>
  <si>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</si>
  <si>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</si>
  <si>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</si>
  <si>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</si>
  <si>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</si>
  <si>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</si>
  <si>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</si>
  <si>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</si>
  <si>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</si>
  <si>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</si>
  <si>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</si>
  <si>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</si>
  <si>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</si>
  <si>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</si>
  <si>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</si>
  <si>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</si>
  <si>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</si>
  <si>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</si>
  <si>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</si>
  <si>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</si>
  <si>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</si>
  <si>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</si>
  <si>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</si>
  <si>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</si>
  <si>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</si>
  <si>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</si>
  <si>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</si>
  <si>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</si>
  <si>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</si>
  <si>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</si>
  <si>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</si>
  <si>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</si>
  <si>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</si>
  <si>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</si>
  <si>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</si>
  <si>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</si>
  <si>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</si>
  <si>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</si>
  <si>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</si>
  <si>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</si>
  <si>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</si>
  <si>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</si>
  <si>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</si>
  <si>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</si>
  <si>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</si>
  <si>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</si>
  <si>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</si>
  <si>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</si>
  <si>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</si>
  <si>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</si>
  <si>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</si>
  <si>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</si>
  <si>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</si>
  <si>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</si>
  <si>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</si>
  <si>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</si>
  <si>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</si>
  <si>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</si>
  <si>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</si>
  <si>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</si>
  <si>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</si>
  <si>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</si>
  <si>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</si>
  <si>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</si>
  <si>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</si>
  <si>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</si>
  <si>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</si>
  <si>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</si>
  <si>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</si>
  <si>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</si>
  <si>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</si>
  <si>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</si>
  <si>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</si>
  <si>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</si>
  <si>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</si>
  <si>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</si>
  <si>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</si>
  <si>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</si>
  <si>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</si>
  <si>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</si>
  <si>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</si>
  <si>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</si>
  <si>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</si>
  <si>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</si>
  <si>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</si>
  <si>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</si>
  <si>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</si>
  <si>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</si>
  <si>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</si>
  <si>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</si>
  <si>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</si>
  <si>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</si>
  <si>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</si>
  <si>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</si>
  <si>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</si>
  <si>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</si>
  <si>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</si>
  <si>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</si>
  <si>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</si>
  <si>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</si>
  <si>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</si>
  <si>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</si>
  <si>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</si>
  <si>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</si>
  <si>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</si>
  <si>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</si>
  <si>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</si>
  <si>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</si>
  <si>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</si>
  <si>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</si>
  <si>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</si>
  <si>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</si>
  <si>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</si>
  <si>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</si>
  <si>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</si>
  <si>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</si>
  <si>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</si>
  <si>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</si>
  <si>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</si>
  <si>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</si>
  <si>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</si>
  <si>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</si>
  <si>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</si>
  <si>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</si>
  <si>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</si>
  <si>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</si>
  <si>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</si>
  <si>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</si>
  <si>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</si>
  <si>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</si>
  <si>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</si>
  <si>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</si>
  <si>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</si>
  <si>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</si>
  <si>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</si>
  <si>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</si>
  <si>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</si>
  <si>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</si>
  <si>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</si>
  <si>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</si>
  <si>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</si>
  <si>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</si>
  <si>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</si>
  <si>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</si>
  <si>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</si>
  <si>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</si>
  <si>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</si>
  <si>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</si>
  <si>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</si>
  <si>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</si>
  <si>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</si>
  <si>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</si>
  <si>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</si>
  <si>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</si>
  <si>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</si>
  <si>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</si>
  <si>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</si>
  <si>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</si>
  <si>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</si>
  <si>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</si>
  <si>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</si>
  <si>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</si>
  <si>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</si>
  <si>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</si>
  <si>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</si>
  <si>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</si>
  <si>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</si>
  <si>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</si>
  <si>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</si>
  <si>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</si>
  <si>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</si>
  <si>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</si>
  <si>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</si>
  <si>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</si>
  <si>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</si>
  <si>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</si>
  <si>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</si>
  <si>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</si>
  <si>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</si>
  <si>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</si>
  <si>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</si>
  <si>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</si>
  <si>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</si>
  <si>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</si>
  <si>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</si>
  <si>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</si>
  <si>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</si>
  <si>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</si>
  <si>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</si>
  <si>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</si>
  <si>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</si>
  <si>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</si>
  <si>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</si>
  <si>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</si>
  <si>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</si>
  <si>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</si>
  <si>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</si>
  <si>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</si>
  <si>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</si>
  <si>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</si>
  <si>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</si>
  <si>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117429063001A</t>
    <phoneticPr fontId="1" type="noConversion"/>
  </si>
  <si>
    <t>PC+20%GF/SABIC/LEXAN/3412ECR/BLACK</t>
  </si>
  <si>
    <t>LASSO</t>
    <phoneticPr fontId="1" type="noConversion"/>
  </si>
  <si>
    <t>117429063005A</t>
    <phoneticPr fontId="5" type="noConversion"/>
  </si>
  <si>
    <t>117429063007A</t>
    <phoneticPr fontId="5" type="noConversion"/>
  </si>
  <si>
    <t>PC+40%GF/SABIC/LEXAN/3414ECR/BLACK</t>
  </si>
  <si>
    <t>BASKET_MIDRANGE_LASSO</t>
    <phoneticPr fontId="1" type="noConversion"/>
  </si>
  <si>
    <t>REAR, LEFT ACOUSTIC ENCLOSURE, LASSO</t>
    <phoneticPr fontId="1" type="noConversion"/>
  </si>
  <si>
    <t>REAR, RIGHT ACOUTSTIC ENCLOSURE, LASSO</t>
    <phoneticPr fontId="1" type="noConversion"/>
  </si>
  <si>
    <t>FX-429-001</t>
  </si>
  <si>
    <t>FX-429-007</t>
    <phoneticPr fontId="1" type="noConversion"/>
  </si>
  <si>
    <t>FX-429-010</t>
    <phoneticPr fontId="1" type="noConversion"/>
  </si>
  <si>
    <t>300X550X434</t>
    <phoneticPr fontId="1" type="noConversion"/>
  </si>
  <si>
    <t>450X400X578</t>
    <phoneticPr fontId="1" type="noConversion"/>
  </si>
  <si>
    <t>450X400X573</t>
    <phoneticPr fontId="1" type="noConversion"/>
  </si>
  <si>
    <t>随机粉碎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</si>
  <si>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</si>
  <si>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</si>
  <si>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</si>
  <si>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</si>
  <si>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SAPELLO_KB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</si>
  <si>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</si>
  <si>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</si>
  <si>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</si>
  <si>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</si>
  <si>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</si>
  <si>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</si>
  <si>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</si>
  <si>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需氮气</t>
    <phoneticPr fontId="1" type="noConversion"/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</si>
  <si>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</si>
  <si>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</si>
  <si>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</si>
  <si>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</si>
  <si>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</si>
  <si>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8折</t>
    <phoneticPr fontId="1" type="noConversion"/>
  </si>
  <si>
    <t>顶钧新机种含税价7折</t>
    <phoneticPr fontId="1" type="noConversion"/>
  </si>
  <si>
    <t>均强含税</t>
    <phoneticPr fontId="1" type="noConversion"/>
  </si>
  <si>
    <t>議價再議價</t>
  </si>
  <si>
    <t>202239010201G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</si>
</sst>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_);[Red]\(0\)"/>
    <numFmt numFmtId="177" formatCode="[$￥-804]#,##0.0"/>
    <numFmt numFmtId="178" formatCode="0.00;[Red]0.00"/>
    <numFmt numFmtId="179" formatCode="m&quot;月&quot;d&quot;日&quot;;@"/>
    <numFmt numFmtId="180" formatCode="0;[Red]0"/>
    <numFmt numFmtId="181" formatCode="#,##0_);[Red]\(#,##0\)"/>
    <numFmt numFmtId="182" formatCode="m/d;@"/>
    <numFmt numFmtId="183" formatCode="[$-409]yyyy/m/d\ h:mm\ AM/PM;@"/>
    <numFmt numFmtId="184" formatCode="0.00_);[Red]\(0.00\)"/>
    <numFmt numFmtId="185" formatCode="0_ "/>
    <numFmt numFmtId="186" formatCode="0.000_);[Red]\(0.000\)"/>
    <numFmt numFmtId="187" formatCode="#,##0_ "/>
    <numFmt numFmtId="188" formatCode="0_ ;[Red]\-0\ "/>
    <numFmt numFmtId="189" formatCode="&quot; &quot;[$EUR]* #,##0.00&quot; &quot;;&quot; &quot;[$EUR]* \(#,##0.00\);&quot; &quot;[$EUR]* &quot;-&quot;??&quot; &quot;"/>
  </numFmts>
  <fonts count="2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12"/>
      <name val="新細明體"/>
      <family val="1"/>
      <charset val="134"/>
    </font>
    <font>
      <sz val="12"/>
      <color theme="1"/>
      <name val="新細明體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77" fontId="2" fillId="0" borderId="0">
      <alignment vertical="center"/>
    </xf>
    <xf numFmtId="183" fontId="4" fillId="0" borderId="0">
      <alignment vertical="center"/>
    </xf>
    <xf numFmtId="183" fontId="6" fillId="0" borderId="0">
      <alignment vertical="center"/>
    </xf>
    <xf numFmtId="183" fontId="6" fillId="0" borderId="0">
      <alignment vertical="center"/>
    </xf>
    <xf numFmtId="183" fontId="4" fillId="0" borderId="0">
      <alignment vertical="center"/>
    </xf>
    <xf numFmtId="183" fontId="6" fillId="0" borderId="0">
      <alignment vertical="center"/>
    </xf>
    <xf numFmtId="183" fontId="6" fillId="0" borderId="0">
      <alignment vertical="center"/>
    </xf>
    <xf numFmtId="177" fontId="10" fillId="0" borderId="0"/>
    <xf numFmtId="177" fontId="11" fillId="0" borderId="0">
      <alignment vertical="center"/>
    </xf>
    <xf numFmtId="177" fontId="11" fillId="0" borderId="0">
      <alignment vertical="center"/>
    </xf>
    <xf numFmtId="189" fontId="6" fillId="0" borderId="0">
      <alignment vertical="center"/>
    </xf>
    <xf numFmtId="0" fontId="19" fillId="0" borderId="0"/>
  </cellStyleXfs>
  <cellXfs count="262">
    <xf numFmtId="0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8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8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9" fontId="6" fillId="0" borderId="1" xfId="0" applyNumberFormat="1" applyFont="1" applyFill="1" applyBorder="1" applyAlignment="1">
      <alignment horizontal="center" vertical="center" wrapText="1" shrinkToFit="1"/>
    </xf>
    <xf numFmtId="188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8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80" fontId="6" fillId="0" borderId="1" xfId="1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wrapText="1" shrinkToFit="1"/>
    </xf>
    <xf numFmtId="180" fontId="6" fillId="0" borderId="1" xfId="1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 shrinkToFit="1"/>
    </xf>
    <xf numFmtId="180" fontId="7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80" fontId="7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186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80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5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4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7" fontId="3" fillId="0" borderId="1" xfId="0" applyNumberFormat="1" applyFont="1" applyFill="1" applyBorder="1" applyAlignment="1">
      <alignment horizontal="center" vertical="center"/>
    </xf>
    <xf numFmtId="183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3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9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5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80" fontId="1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181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80" fontId="2" fillId="0" borderId="1" xfId="1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80" fontId="13" fillId="0" borderId="0" xfId="0" applyNumberFormat="1" applyFont="1" applyFill="1" applyAlignment="1">
      <alignment horizontal="center" vertical="center" wrapText="1"/>
    </xf>
    <xf numFmtId="180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80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0" fontId="7" fillId="0" borderId="3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80" fontId="6" fillId="0" borderId="1" xfId="0" applyNumberFormat="1" applyFont="1" applyFill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180" fontId="6" fillId="0" borderId="1" xfId="11" applyNumberFormat="1" applyFont="1" applyFill="1" applyBorder="1" applyAlignment="1">
      <alignment horizontal="center" vertical="center" shrinkToFit="1"/>
    </xf>
    <xf numFmtId="180" fontId="3" fillId="0" borderId="0" xfId="0" applyNumberFormat="1" applyFont="1" applyFill="1" applyAlignment="1">
      <alignment horizontal="center" vertical="center"/>
    </xf>
    <xf numFmtId="180" fontId="6" fillId="0" borderId="1" xfId="2" applyNumberFormat="1" applyFont="1" applyFill="1" applyBorder="1" applyAlignment="1">
      <alignment horizontal="center" vertical="center" shrinkToFit="1"/>
    </xf>
    <xf numFmtId="180" fontId="3" fillId="0" borderId="3" xfId="0" applyNumberFormat="1" applyFont="1" applyFill="1" applyBorder="1" applyAlignment="1">
      <alignment horizontal="center" vertical="center"/>
    </xf>
    <xf numFmtId="180" fontId="3" fillId="0" borderId="1" xfId="6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6" fillId="0" borderId="1" xfId="8" applyNumberFormat="1" applyFont="1" applyFill="1" applyBorder="1" applyAlignment="1">
      <alignment horizontal="center" vertical="center" wrapText="1" shrinkToFit="1"/>
    </xf>
    <xf numFmtId="180" fontId="6" fillId="0" borderId="1" xfId="8" applyNumberFormat="1" applyFont="1" applyFill="1" applyBorder="1" applyAlignment="1">
      <alignment horizontal="center" vertical="center" shrinkToFit="1"/>
    </xf>
    <xf numFmtId="180" fontId="6" fillId="0" borderId="1" xfId="11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80" fontId="6" fillId="2" borderId="1" xfId="2" applyNumberFormat="1" applyFont="1" applyFill="1" applyBorder="1" applyAlignment="1">
      <alignment horizontal="center" vertical="center" shrinkToFit="1"/>
    </xf>
    <xf numFmtId="185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80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4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1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9" fontId="1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 shrinkToFit="1"/>
    </xf>
    <xf numFmtId="179" fontId="17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80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78" fontId="2" fillId="0" borderId="3" xfId="1" applyNumberFormat="1" applyFont="1" applyFill="1" applyBorder="1" applyAlignment="1">
      <alignment horizontal="center" vertical="center" shrinkToFit="1"/>
    </xf>
    <xf numFmtId="178" fontId="6" fillId="0" borderId="1" xfId="11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center" vertical="center"/>
    </xf>
    <xf numFmtId="180" fontId="3" fillId="6" borderId="1" xfId="0" applyNumberFormat="1" applyFont="1" applyFill="1" applyBorder="1" applyAlignment="1">
      <alignment horizontal="center" vertical="center"/>
    </xf>
    <xf numFmtId="180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80" fontId="6" fillId="6" borderId="1" xfId="10" applyNumberFormat="1" applyFont="1" applyFill="1" applyBorder="1" applyAlignment="1">
      <alignment horizontal="center" vertical="center" wrapText="1" shrinkToFit="1"/>
    </xf>
    <xf numFmtId="180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80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0" fontId="3" fillId="3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Border="1" applyAlignment="1">
      <alignment horizontal="center" vertical="center" shrinkToFit="1"/>
    </xf>
    <xf numFmtId="3" fontId="6" fillId="0" borderId="4" xfId="2" applyNumberFormat="1" applyFont="1" applyFill="1" applyBorder="1" applyAlignment="1">
      <alignment horizontal="center" vertical="center" shrinkToFit="1"/>
    </xf>
    <xf numFmtId="185" fontId="6" fillId="0" borderId="1" xfId="2" applyNumberFormat="1" applyFont="1" applyFill="1" applyBorder="1" applyAlignment="1">
      <alignment horizontal="center" vertical="center" shrinkToFit="1"/>
    </xf>
    <xf numFmtId="185" fontId="6" fillId="0" borderId="6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86" fontId="21" fillId="0" borderId="1" xfId="6" applyNumberFormat="1" applyFont="1" applyFill="1" applyBorder="1" applyAlignment="1">
      <alignment horizontal="center" vertical="center"/>
    </xf>
    <xf numFmtId="180" fontId="2" fillId="8" borderId="3" xfId="1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84" fontId="21" fillId="0" borderId="1" xfId="6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4" fontId="21" fillId="9" borderId="1" xfId="6" applyNumberFormat="1" applyFont="1" applyFill="1" applyBorder="1" applyAlignment="1">
      <alignment horizontal="center" vertical="center"/>
    </xf>
    <xf numFmtId="184" fontId="22" fillId="9" borderId="1" xfId="6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 shrinkToFit="1"/>
    </xf>
    <xf numFmtId="179" fontId="3" fillId="0" borderId="4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9" fontId="3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workbookViewId="0">
      <pane ySplit="1" topLeftCell="A14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257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258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259">
        <v>8377</v>
      </c>
      <c r="C110" s="233" t="s">
        <v>114</v>
      </c>
      <c r="D110" s="233">
        <v>200</v>
      </c>
      <c r="E110" s="233">
        <v>33</v>
      </c>
      <c r="F110" s="1" t="s">
        <v>526</v>
      </c>
      <c r="G110" s="1" t="s">
        <v>547</v>
      </c>
      <c r="H110" s="52" t="s">
        <v>548</v>
      </c>
      <c r="I110" s="233"/>
      <c r="J110" s="233"/>
      <c r="K110" s="1" t="s">
        <v>562</v>
      </c>
      <c r="L110" s="1"/>
      <c r="M110" s="1"/>
      <c r="N110" s="1"/>
      <c r="O110" s="233" t="s">
        <v>534</v>
      </c>
      <c r="P110" s="1"/>
      <c r="Q110" s="1"/>
      <c r="R110" s="75"/>
      <c r="S110" s="1"/>
      <c r="T110" s="233" t="s">
        <v>572</v>
      </c>
    </row>
    <row r="111" spans="1:20">
      <c r="A111" s="1">
        <v>116</v>
      </c>
      <c r="B111" s="259"/>
      <c r="C111" s="233"/>
      <c r="D111" s="233"/>
      <c r="E111" s="233"/>
      <c r="F111" s="1" t="s">
        <v>526</v>
      </c>
      <c r="G111" s="1" t="s">
        <v>549</v>
      </c>
      <c r="H111" s="55" t="s">
        <v>550</v>
      </c>
      <c r="I111" s="233"/>
      <c r="J111" s="233"/>
      <c r="K111" s="1" t="s">
        <v>562</v>
      </c>
      <c r="L111" s="1"/>
      <c r="M111" s="1"/>
      <c r="N111" s="1"/>
      <c r="O111" s="233"/>
      <c r="P111" s="1"/>
      <c r="Q111" s="1"/>
      <c r="R111" s="75"/>
      <c r="S111" s="1"/>
      <c r="T111" s="233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242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242">
        <v>6</v>
      </c>
      <c r="O165" s="249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243"/>
      <c r="O166" s="243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242" t="s">
        <v>848</v>
      </c>
      <c r="M168" s="242">
        <v>2</v>
      </c>
      <c r="N168" s="242">
        <v>2</v>
      </c>
      <c r="O168" s="242" t="s">
        <v>842</v>
      </c>
      <c r="P168" s="242"/>
      <c r="Q168" s="242" t="s">
        <v>849</v>
      </c>
      <c r="R168" s="246">
        <v>44338</v>
      </c>
      <c r="S168" s="242">
        <v>0</v>
      </c>
      <c r="T168" s="242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243"/>
      <c r="M169" s="243"/>
      <c r="N169" s="243"/>
      <c r="O169" s="243"/>
      <c r="P169" s="243"/>
      <c r="Q169" s="243"/>
      <c r="R169" s="247"/>
      <c r="S169" s="243"/>
      <c r="T169" s="243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242" t="s">
        <v>439</v>
      </c>
      <c r="M171" s="242">
        <v>1</v>
      </c>
      <c r="N171" s="242">
        <v>1</v>
      </c>
      <c r="O171" s="242" t="s">
        <v>842</v>
      </c>
      <c r="P171" s="255" t="s">
        <v>25</v>
      </c>
      <c r="Q171" s="242" t="s">
        <v>860</v>
      </c>
      <c r="R171" s="246">
        <v>44338</v>
      </c>
      <c r="S171" s="242">
        <v>0</v>
      </c>
      <c r="T171" s="242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243"/>
      <c r="M172" s="243"/>
      <c r="N172" s="243"/>
      <c r="O172" s="243"/>
      <c r="P172" s="256"/>
      <c r="Q172" s="243"/>
      <c r="R172" s="247"/>
      <c r="S172" s="243"/>
      <c r="T172" s="243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242" t="s">
        <v>865</v>
      </c>
      <c r="M173" s="242">
        <v>4</v>
      </c>
      <c r="N173" s="242">
        <v>4</v>
      </c>
      <c r="O173" s="242" t="s">
        <v>825</v>
      </c>
      <c r="P173" s="242"/>
      <c r="Q173" s="242" t="s">
        <v>866</v>
      </c>
      <c r="R173" s="246">
        <v>44338</v>
      </c>
      <c r="S173" s="242">
        <v>5000</v>
      </c>
      <c r="T173" s="242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243"/>
      <c r="M174" s="243"/>
      <c r="N174" s="243"/>
      <c r="O174" s="243"/>
      <c r="P174" s="243"/>
      <c r="Q174" s="243"/>
      <c r="R174" s="247"/>
      <c r="S174" s="243"/>
      <c r="T174" s="243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242" t="s">
        <v>874</v>
      </c>
      <c r="M175" s="242">
        <v>1</v>
      </c>
      <c r="N175" s="242">
        <v>1</v>
      </c>
      <c r="O175" s="242" t="s">
        <v>842</v>
      </c>
      <c r="P175" s="255" t="s">
        <v>25</v>
      </c>
      <c r="Q175" s="242" t="s">
        <v>875</v>
      </c>
      <c r="R175" s="246">
        <v>44338</v>
      </c>
      <c r="S175" s="242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243"/>
      <c r="M176" s="243"/>
      <c r="N176" s="243"/>
      <c r="O176" s="243"/>
      <c r="P176" s="256"/>
      <c r="Q176" s="243"/>
      <c r="R176" s="247"/>
      <c r="S176" s="243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242">
        <v>100</v>
      </c>
      <c r="D181" s="242" t="s">
        <v>905</v>
      </c>
      <c r="E181" s="242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242">
        <v>0.8</v>
      </c>
      <c r="K181" s="13" t="s">
        <v>909</v>
      </c>
      <c r="L181" s="242" t="s">
        <v>910</v>
      </c>
      <c r="M181" s="242">
        <v>1</v>
      </c>
      <c r="N181" s="242">
        <v>1</v>
      </c>
      <c r="O181" s="242" t="s">
        <v>888</v>
      </c>
      <c r="P181" s="242"/>
      <c r="Q181" s="242" t="s">
        <v>911</v>
      </c>
      <c r="R181" s="246">
        <v>44338</v>
      </c>
      <c r="S181" s="242">
        <v>5000</v>
      </c>
      <c r="T181" s="242"/>
    </row>
    <row r="182" spans="1:20">
      <c r="A182" s="1">
        <v>196</v>
      </c>
      <c r="B182" s="27" t="s">
        <v>904</v>
      </c>
      <c r="C182" s="249"/>
      <c r="D182" s="249"/>
      <c r="E182" s="249"/>
      <c r="F182" s="13" t="s">
        <v>882</v>
      </c>
      <c r="G182" s="13" t="s">
        <v>912</v>
      </c>
      <c r="H182" s="19" t="s">
        <v>913</v>
      </c>
      <c r="I182" s="14" t="s">
        <v>914</v>
      </c>
      <c r="J182" s="249"/>
      <c r="K182" s="13" t="s">
        <v>909</v>
      </c>
      <c r="L182" s="249"/>
      <c r="M182" s="249"/>
      <c r="N182" s="249"/>
      <c r="O182" s="249"/>
      <c r="P182" s="249"/>
      <c r="Q182" s="249"/>
      <c r="R182" s="251"/>
      <c r="S182" s="249"/>
      <c r="T182" s="249"/>
    </row>
    <row r="183" spans="1:20">
      <c r="A183" s="1">
        <v>197</v>
      </c>
      <c r="B183" s="27" t="s">
        <v>904</v>
      </c>
      <c r="C183" s="249"/>
      <c r="D183" s="249"/>
      <c r="E183" s="249"/>
      <c r="F183" s="13" t="s">
        <v>882</v>
      </c>
      <c r="G183" s="13" t="s">
        <v>915</v>
      </c>
      <c r="H183" s="19" t="s">
        <v>916</v>
      </c>
      <c r="I183" s="14" t="s">
        <v>662</v>
      </c>
      <c r="J183" s="249"/>
      <c r="K183" s="13" t="s">
        <v>909</v>
      </c>
      <c r="L183" s="249"/>
      <c r="M183" s="249"/>
      <c r="N183" s="249"/>
      <c r="O183" s="249"/>
      <c r="P183" s="249"/>
      <c r="Q183" s="249"/>
      <c r="R183" s="251"/>
      <c r="S183" s="249"/>
      <c r="T183" s="249"/>
    </row>
    <row r="184" spans="1:20">
      <c r="A184" s="1">
        <v>198</v>
      </c>
      <c r="B184" s="27" t="s">
        <v>904</v>
      </c>
      <c r="C184" s="249"/>
      <c r="D184" s="249"/>
      <c r="E184" s="249"/>
      <c r="F184" s="13" t="s">
        <v>882</v>
      </c>
      <c r="G184" s="13" t="s">
        <v>917</v>
      </c>
      <c r="H184" s="19" t="s">
        <v>918</v>
      </c>
      <c r="I184" s="14" t="s">
        <v>662</v>
      </c>
      <c r="J184" s="249"/>
      <c r="K184" s="13" t="s">
        <v>909</v>
      </c>
      <c r="L184" s="249"/>
      <c r="M184" s="249"/>
      <c r="N184" s="249"/>
      <c r="O184" s="249"/>
      <c r="P184" s="249"/>
      <c r="Q184" s="249"/>
      <c r="R184" s="251"/>
      <c r="S184" s="249"/>
      <c r="T184" s="249"/>
    </row>
    <row r="185" spans="1:20">
      <c r="A185" s="1">
        <v>199</v>
      </c>
      <c r="B185" s="27" t="s">
        <v>904</v>
      </c>
      <c r="C185" s="249"/>
      <c r="D185" s="249"/>
      <c r="E185" s="249"/>
      <c r="F185" s="13" t="s">
        <v>882</v>
      </c>
      <c r="G185" s="13" t="s">
        <v>919</v>
      </c>
      <c r="H185" s="19" t="s">
        <v>920</v>
      </c>
      <c r="I185" s="14" t="s">
        <v>914</v>
      </c>
      <c r="J185" s="249"/>
      <c r="K185" s="13" t="s">
        <v>909</v>
      </c>
      <c r="L185" s="249"/>
      <c r="M185" s="249"/>
      <c r="N185" s="249"/>
      <c r="O185" s="249"/>
      <c r="P185" s="249"/>
      <c r="Q185" s="249"/>
      <c r="R185" s="251"/>
      <c r="S185" s="249"/>
      <c r="T185" s="249"/>
    </row>
    <row r="186" spans="1:20">
      <c r="A186" s="1">
        <v>200</v>
      </c>
      <c r="B186" s="27" t="s">
        <v>904</v>
      </c>
      <c r="C186" s="243"/>
      <c r="D186" s="243"/>
      <c r="E186" s="243"/>
      <c r="F186" s="13" t="s">
        <v>882</v>
      </c>
      <c r="G186" s="13" t="s">
        <v>921</v>
      </c>
      <c r="H186" s="19" t="s">
        <v>922</v>
      </c>
      <c r="I186" s="14" t="s">
        <v>662</v>
      </c>
      <c r="J186" s="243"/>
      <c r="K186" s="13" t="s">
        <v>909</v>
      </c>
      <c r="L186" s="243"/>
      <c r="M186" s="243"/>
      <c r="N186" s="243"/>
      <c r="O186" s="243"/>
      <c r="P186" s="243"/>
      <c r="Q186" s="243"/>
      <c r="R186" s="247"/>
      <c r="S186" s="243"/>
      <c r="T186" s="243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242">
        <v>200</v>
      </c>
      <c r="D189" s="242">
        <v>4</v>
      </c>
      <c r="E189" s="242">
        <v>30</v>
      </c>
      <c r="F189" s="13" t="s">
        <v>938</v>
      </c>
      <c r="G189" s="13" t="s">
        <v>939</v>
      </c>
      <c r="H189" s="27" t="s">
        <v>940</v>
      </c>
      <c r="I189" s="252" t="s">
        <v>941</v>
      </c>
      <c r="J189" s="242">
        <v>1.8</v>
      </c>
      <c r="K189" s="13" t="s">
        <v>942</v>
      </c>
      <c r="L189" s="242" t="s">
        <v>444</v>
      </c>
      <c r="M189" s="242">
        <v>5</v>
      </c>
      <c r="N189" s="242">
        <v>2</v>
      </c>
      <c r="O189" s="242" t="s">
        <v>825</v>
      </c>
      <c r="P189" s="242" t="s">
        <v>25</v>
      </c>
      <c r="Q189" s="250" t="s">
        <v>943</v>
      </c>
      <c r="R189" s="246">
        <v>44348</v>
      </c>
      <c r="S189" s="13">
        <v>5000</v>
      </c>
      <c r="T189" s="242" t="s">
        <v>944</v>
      </c>
    </row>
    <row r="190" spans="1:20">
      <c r="A190" s="1">
        <v>204</v>
      </c>
      <c r="B190" s="27" t="s">
        <v>937</v>
      </c>
      <c r="C190" s="249"/>
      <c r="D190" s="249"/>
      <c r="E190" s="249"/>
      <c r="F190" s="13" t="s">
        <v>938</v>
      </c>
      <c r="G190" s="13" t="s">
        <v>945</v>
      </c>
      <c r="H190" s="27" t="s">
        <v>946</v>
      </c>
      <c r="I190" s="253"/>
      <c r="J190" s="249"/>
      <c r="K190" s="13" t="s">
        <v>947</v>
      </c>
      <c r="L190" s="249"/>
      <c r="M190" s="249"/>
      <c r="N190" s="249"/>
      <c r="O190" s="249"/>
      <c r="P190" s="249"/>
      <c r="Q190" s="250"/>
      <c r="R190" s="251"/>
      <c r="S190" s="13">
        <v>5000</v>
      </c>
      <c r="T190" s="249"/>
    </row>
    <row r="191" spans="1:20">
      <c r="A191" s="1">
        <v>205</v>
      </c>
      <c r="B191" s="27" t="s">
        <v>937</v>
      </c>
      <c r="C191" s="249"/>
      <c r="D191" s="249"/>
      <c r="E191" s="249"/>
      <c r="F191" s="13" t="s">
        <v>938</v>
      </c>
      <c r="G191" s="13" t="s">
        <v>948</v>
      </c>
      <c r="H191" s="27" t="s">
        <v>949</v>
      </c>
      <c r="I191" s="253"/>
      <c r="J191" s="249"/>
      <c r="K191" s="13" t="s">
        <v>950</v>
      </c>
      <c r="L191" s="249"/>
      <c r="M191" s="249"/>
      <c r="N191" s="249"/>
      <c r="O191" s="249"/>
      <c r="P191" s="249"/>
      <c r="Q191" s="250"/>
      <c r="R191" s="251"/>
      <c r="S191" s="13">
        <v>5000</v>
      </c>
      <c r="T191" s="249"/>
    </row>
    <row r="192" spans="1:20">
      <c r="A192" s="1">
        <v>206</v>
      </c>
      <c r="B192" s="27" t="s">
        <v>937</v>
      </c>
      <c r="C192" s="249"/>
      <c r="D192" s="249"/>
      <c r="E192" s="249"/>
      <c r="F192" s="13" t="s">
        <v>938</v>
      </c>
      <c r="G192" s="13" t="s">
        <v>951</v>
      </c>
      <c r="H192" s="27" t="s">
        <v>952</v>
      </c>
      <c r="I192" s="253"/>
      <c r="J192" s="249"/>
      <c r="K192" s="13" t="s">
        <v>953</v>
      </c>
      <c r="L192" s="249"/>
      <c r="M192" s="249"/>
      <c r="N192" s="249"/>
      <c r="O192" s="249"/>
      <c r="P192" s="249"/>
      <c r="Q192" s="250"/>
      <c r="R192" s="251"/>
      <c r="S192" s="13">
        <v>5000</v>
      </c>
      <c r="T192" s="249"/>
    </row>
    <row r="193" spans="1:20">
      <c r="A193" s="1">
        <v>207</v>
      </c>
      <c r="B193" s="27" t="s">
        <v>937</v>
      </c>
      <c r="C193" s="249"/>
      <c r="D193" s="249"/>
      <c r="E193" s="249"/>
      <c r="F193" s="13" t="s">
        <v>938</v>
      </c>
      <c r="G193" s="13" t="s">
        <v>939</v>
      </c>
      <c r="H193" s="27" t="s">
        <v>954</v>
      </c>
      <c r="I193" s="253"/>
      <c r="J193" s="249"/>
      <c r="K193" s="13" t="s">
        <v>955</v>
      </c>
      <c r="L193" s="249"/>
      <c r="M193" s="249"/>
      <c r="N193" s="249"/>
      <c r="O193" s="249"/>
      <c r="P193" s="249"/>
      <c r="Q193" s="250"/>
      <c r="R193" s="251"/>
      <c r="S193" s="13">
        <v>5000</v>
      </c>
      <c r="T193" s="249"/>
    </row>
    <row r="194" spans="1:20">
      <c r="A194" s="1">
        <v>208</v>
      </c>
      <c r="B194" s="27" t="s">
        <v>937</v>
      </c>
      <c r="C194" s="243"/>
      <c r="D194" s="243"/>
      <c r="E194" s="243"/>
      <c r="F194" s="13" t="s">
        <v>938</v>
      </c>
      <c r="G194" s="13" t="s">
        <v>956</v>
      </c>
      <c r="H194" s="27" t="s">
        <v>957</v>
      </c>
      <c r="I194" s="254"/>
      <c r="J194" s="243"/>
      <c r="K194" s="13" t="s">
        <v>958</v>
      </c>
      <c r="L194" s="243"/>
      <c r="M194" s="243"/>
      <c r="N194" s="243"/>
      <c r="O194" s="243"/>
      <c r="P194" s="243"/>
      <c r="Q194" s="250"/>
      <c r="R194" s="247"/>
      <c r="S194" s="13">
        <v>5000</v>
      </c>
      <c r="T194" s="243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242">
        <v>100</v>
      </c>
      <c r="D285" s="242" t="s">
        <v>905</v>
      </c>
      <c r="E285" s="242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242">
        <v>0.8</v>
      </c>
      <c r="K285" s="13" t="s">
        <v>909</v>
      </c>
      <c r="L285" s="242" t="s">
        <v>910</v>
      </c>
      <c r="M285" s="242">
        <v>1</v>
      </c>
      <c r="N285" s="242">
        <v>1</v>
      </c>
      <c r="O285" s="242" t="s">
        <v>888</v>
      </c>
      <c r="P285" s="242"/>
      <c r="Q285" s="242" t="s">
        <v>911</v>
      </c>
      <c r="R285" s="246" t="s">
        <v>680</v>
      </c>
      <c r="S285" s="242">
        <v>5000</v>
      </c>
      <c r="T285" s="242"/>
    </row>
    <row r="286" spans="1:20">
      <c r="A286" s="1">
        <v>304</v>
      </c>
      <c r="B286" s="27" t="s">
        <v>904</v>
      </c>
      <c r="C286" s="249"/>
      <c r="D286" s="249"/>
      <c r="E286" s="249"/>
      <c r="F286" s="13" t="s">
        <v>882</v>
      </c>
      <c r="G286" s="13" t="s">
        <v>912</v>
      </c>
      <c r="H286" s="19" t="s">
        <v>913</v>
      </c>
      <c r="I286" s="14" t="s">
        <v>914</v>
      </c>
      <c r="J286" s="249"/>
      <c r="K286" s="13" t="s">
        <v>909</v>
      </c>
      <c r="L286" s="249"/>
      <c r="M286" s="249"/>
      <c r="N286" s="249"/>
      <c r="O286" s="249"/>
      <c r="P286" s="249"/>
      <c r="Q286" s="249"/>
      <c r="R286" s="251"/>
      <c r="S286" s="249"/>
      <c r="T286" s="249"/>
    </row>
    <row r="287" spans="1:20">
      <c r="A287" s="1">
        <v>305</v>
      </c>
      <c r="B287" s="27" t="s">
        <v>904</v>
      </c>
      <c r="C287" s="249"/>
      <c r="D287" s="249"/>
      <c r="E287" s="249"/>
      <c r="F287" s="13" t="s">
        <v>882</v>
      </c>
      <c r="G287" s="13" t="s">
        <v>915</v>
      </c>
      <c r="H287" s="19" t="s">
        <v>916</v>
      </c>
      <c r="I287" s="14" t="s">
        <v>662</v>
      </c>
      <c r="J287" s="249"/>
      <c r="K287" s="13" t="s">
        <v>909</v>
      </c>
      <c r="L287" s="249"/>
      <c r="M287" s="249"/>
      <c r="N287" s="249"/>
      <c r="O287" s="249"/>
      <c r="P287" s="249"/>
      <c r="Q287" s="249"/>
      <c r="R287" s="251"/>
      <c r="S287" s="249"/>
      <c r="T287" s="249"/>
    </row>
    <row r="288" spans="1:20">
      <c r="A288" s="1">
        <v>306</v>
      </c>
      <c r="B288" s="27" t="s">
        <v>904</v>
      </c>
      <c r="C288" s="249"/>
      <c r="D288" s="249"/>
      <c r="E288" s="249"/>
      <c r="F288" s="13" t="s">
        <v>882</v>
      </c>
      <c r="G288" s="13" t="s">
        <v>917</v>
      </c>
      <c r="H288" s="19" t="s">
        <v>918</v>
      </c>
      <c r="I288" s="14" t="s">
        <v>662</v>
      </c>
      <c r="J288" s="249"/>
      <c r="K288" s="13" t="s">
        <v>909</v>
      </c>
      <c r="L288" s="249"/>
      <c r="M288" s="249"/>
      <c r="N288" s="249"/>
      <c r="O288" s="249"/>
      <c r="P288" s="249"/>
      <c r="Q288" s="249"/>
      <c r="R288" s="251"/>
      <c r="S288" s="249"/>
      <c r="T288" s="249"/>
    </row>
    <row r="289" spans="1:20">
      <c r="A289" s="1">
        <v>307</v>
      </c>
      <c r="B289" s="27" t="s">
        <v>904</v>
      </c>
      <c r="C289" s="249"/>
      <c r="D289" s="249"/>
      <c r="E289" s="249"/>
      <c r="F289" s="13" t="s">
        <v>882</v>
      </c>
      <c r="G289" s="13" t="s">
        <v>919</v>
      </c>
      <c r="H289" s="19" t="s">
        <v>920</v>
      </c>
      <c r="I289" s="14" t="s">
        <v>914</v>
      </c>
      <c r="J289" s="249"/>
      <c r="K289" s="13" t="s">
        <v>909</v>
      </c>
      <c r="L289" s="249"/>
      <c r="M289" s="249"/>
      <c r="N289" s="249"/>
      <c r="O289" s="249"/>
      <c r="P289" s="249"/>
      <c r="Q289" s="249"/>
      <c r="R289" s="251"/>
      <c r="S289" s="249"/>
      <c r="T289" s="249"/>
    </row>
    <row r="290" spans="1:20">
      <c r="A290" s="1">
        <v>308</v>
      </c>
      <c r="B290" s="27" t="s">
        <v>904</v>
      </c>
      <c r="C290" s="243"/>
      <c r="D290" s="243"/>
      <c r="E290" s="243"/>
      <c r="F290" s="13" t="s">
        <v>882</v>
      </c>
      <c r="G290" s="13" t="s">
        <v>921</v>
      </c>
      <c r="H290" s="19" t="s">
        <v>922</v>
      </c>
      <c r="I290" s="14" t="s">
        <v>662</v>
      </c>
      <c r="J290" s="243"/>
      <c r="K290" s="13" t="s">
        <v>909</v>
      </c>
      <c r="L290" s="243"/>
      <c r="M290" s="243"/>
      <c r="N290" s="243"/>
      <c r="O290" s="243"/>
      <c r="P290" s="243"/>
      <c r="Q290" s="243"/>
      <c r="R290" s="247"/>
      <c r="S290" s="243"/>
      <c r="T290" s="243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248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243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239" t="s">
        <v>1663</v>
      </c>
      <c r="B322" s="240"/>
      <c r="C322" s="240"/>
      <c r="D322" s="240"/>
      <c r="E322" s="240"/>
      <c r="F322" s="241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242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243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236" t="s">
        <v>865</v>
      </c>
      <c r="M332" s="236">
        <v>4</v>
      </c>
      <c r="N332" s="244">
        <v>4</v>
      </c>
      <c r="O332" s="244" t="s">
        <v>825</v>
      </c>
      <c r="P332" s="244" t="s">
        <v>25</v>
      </c>
      <c r="Q332" s="244" t="s">
        <v>866</v>
      </c>
      <c r="R332" s="246" t="s">
        <v>1609</v>
      </c>
      <c r="S332" s="236">
        <v>5000</v>
      </c>
      <c r="T332" s="244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238"/>
      <c r="M333" s="238"/>
      <c r="N333" s="245"/>
      <c r="O333" s="245"/>
      <c r="P333" s="245"/>
      <c r="Q333" s="245"/>
      <c r="R333" s="247"/>
      <c r="S333" s="238"/>
      <c r="T333" s="245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236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237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238"/>
    </row>
    <row r="345" spans="1:20">
      <c r="A345" s="232" t="s">
        <v>1664</v>
      </c>
      <c r="B345" s="232"/>
      <c r="C345" s="232"/>
      <c r="D345" s="232"/>
      <c r="E345" s="232"/>
      <c r="F345" s="232"/>
    </row>
    <row r="346" spans="1:20" ht="25.5" customHeight="1">
      <c r="A346" s="233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230" t="s">
        <v>1672</v>
      </c>
      <c r="M346" s="153">
        <v>2</v>
      </c>
      <c r="N346" s="153">
        <v>3</v>
      </c>
      <c r="O346" s="230"/>
      <c r="P346" s="230" t="s">
        <v>1666</v>
      </c>
      <c r="Q346" s="230"/>
      <c r="R346" s="234" t="s">
        <v>1667</v>
      </c>
      <c r="S346" s="230">
        <v>5830</v>
      </c>
      <c r="T346" s="230"/>
    </row>
    <row r="347" spans="1:20" ht="25.5" customHeight="1">
      <c r="A347" s="233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231"/>
      <c r="M347" s="153">
        <v>2</v>
      </c>
      <c r="N347" s="153">
        <v>3</v>
      </c>
      <c r="O347" s="231"/>
      <c r="P347" s="231"/>
      <c r="Q347" s="231"/>
      <c r="R347" s="235"/>
      <c r="S347" s="231"/>
      <c r="T347" s="231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zoomScale="90" zoomScaleNormal="9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L40" sqref="L40"/>
    </sheetView>
  </sheetViews>
  <sheetFormatPr defaultColWidth="9" defaultRowHeight="14.25"/>
  <cols>
    <col min="1" max="1" width="6.375" style="73" customWidth="1"/>
    <col min="2" max="2" width="8.125" style="220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17.375" style="107" customWidth="1"/>
    <col min="9" max="9" width="16.75" style="107" customWidth="1"/>
    <col min="10" max="12" width="13.125" style="107" customWidth="1"/>
    <col min="13" max="13" width="9" style="182" customWidth="1"/>
    <col min="14" max="14" width="8.5" style="182" customWidth="1"/>
    <col min="15" max="15" width="31.625" style="171" hidden="1" customWidth="1"/>
    <col min="16" max="16" width="15.5" style="73" customWidth="1"/>
    <col min="17" max="18" width="5.875" style="73" customWidth="1"/>
    <col min="19" max="19" width="6.5" style="73" customWidth="1"/>
    <col min="20" max="20" width="13.375" style="73" customWidth="1"/>
    <col min="21" max="21" width="16.875" style="73" customWidth="1"/>
    <col min="22" max="22" width="9.875" style="90" customWidth="1"/>
    <col min="23" max="23" width="9.5" style="73" customWidth="1"/>
    <col min="24" max="24" width="21.25" style="73" customWidth="1"/>
    <col min="25" max="25" width="10.625" style="73" customWidth="1"/>
    <col min="26" max="16384" width="9" style="73"/>
  </cols>
  <sheetData>
    <row r="1" spans="1:25" ht="28.5">
      <c r="A1" s="73" t="s">
        <v>1716</v>
      </c>
      <c r="B1" s="218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224" t="s">
        <v>1857</v>
      </c>
      <c r="J1" s="224" t="s">
        <v>1856</v>
      </c>
      <c r="K1" s="224" t="s">
        <v>1858</v>
      </c>
      <c r="L1" s="224" t="s">
        <v>1859</v>
      </c>
      <c r="M1" s="179" t="s">
        <v>8</v>
      </c>
      <c r="N1" s="179" t="s">
        <v>9</v>
      </c>
      <c r="O1" s="175" t="s">
        <v>10</v>
      </c>
      <c r="P1" s="174" t="s">
        <v>11</v>
      </c>
      <c r="Q1" s="174" t="s">
        <v>12</v>
      </c>
      <c r="R1" s="174" t="s">
        <v>13</v>
      </c>
      <c r="S1" s="174" t="s">
        <v>14</v>
      </c>
      <c r="T1" s="192" t="s">
        <v>15</v>
      </c>
      <c r="U1" s="192" t="s">
        <v>16</v>
      </c>
      <c r="V1" s="176" t="s">
        <v>17</v>
      </c>
      <c r="W1" s="174" t="s">
        <v>18</v>
      </c>
      <c r="X1" s="199" t="s">
        <v>19</v>
      </c>
      <c r="Y1" s="197" t="s">
        <v>1762</v>
      </c>
    </row>
    <row r="2" spans="1:25" ht="36.75" hidden="1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52"/>
      <c r="J2" s="52"/>
      <c r="K2" s="52"/>
      <c r="L2" s="52"/>
      <c r="M2" s="31" t="s">
        <v>1745</v>
      </c>
      <c r="N2" s="31">
        <v>7.5</v>
      </c>
      <c r="O2" s="8" t="s">
        <v>1383</v>
      </c>
      <c r="P2" s="197" t="s">
        <v>1747</v>
      </c>
      <c r="Q2" s="197">
        <v>2</v>
      </c>
      <c r="R2" s="197">
        <v>2</v>
      </c>
      <c r="S2" s="197"/>
      <c r="T2" s="193" t="s">
        <v>1809</v>
      </c>
      <c r="U2" s="197" t="s">
        <v>1793</v>
      </c>
      <c r="V2" s="75">
        <v>45442</v>
      </c>
      <c r="W2" s="197">
        <v>12000</v>
      </c>
      <c r="X2" s="197"/>
      <c r="Y2" s="197" t="s">
        <v>1763</v>
      </c>
    </row>
    <row r="3" spans="1:25" ht="36" hidden="1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52"/>
      <c r="J3" s="52"/>
      <c r="K3" s="52"/>
      <c r="L3" s="52"/>
      <c r="M3" s="31" t="s">
        <v>1746</v>
      </c>
      <c r="N3" s="31">
        <v>32.869999999999997</v>
      </c>
      <c r="O3" s="8" t="s">
        <v>1383</v>
      </c>
      <c r="P3" s="197" t="s">
        <v>1753</v>
      </c>
      <c r="Q3" s="197">
        <v>2</v>
      </c>
      <c r="R3" s="197">
        <v>2</v>
      </c>
      <c r="S3" s="197"/>
      <c r="T3" s="193" t="s">
        <v>1809</v>
      </c>
      <c r="U3" s="197" t="s">
        <v>1794</v>
      </c>
      <c r="V3" s="75">
        <v>45439</v>
      </c>
      <c r="W3" s="197">
        <v>12000</v>
      </c>
      <c r="X3" s="197"/>
      <c r="Y3" s="207" t="s">
        <v>1763</v>
      </c>
    </row>
    <row r="4" spans="1:25" ht="18" hidden="1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217"/>
      <c r="J4" s="225"/>
      <c r="K4" s="225"/>
      <c r="L4" s="225"/>
      <c r="M4" s="31">
        <v>4.08</v>
      </c>
      <c r="N4" s="31">
        <v>7.2</v>
      </c>
      <c r="O4" s="8" t="s">
        <v>1383</v>
      </c>
      <c r="P4" s="197" t="s">
        <v>1751</v>
      </c>
      <c r="Q4" s="197">
        <v>2</v>
      </c>
      <c r="R4" s="197">
        <v>2</v>
      </c>
      <c r="S4" s="197"/>
      <c r="T4" s="193" t="s">
        <v>1809</v>
      </c>
      <c r="U4" s="197" t="s">
        <v>402</v>
      </c>
      <c r="V4" s="75">
        <v>45432</v>
      </c>
      <c r="W4" s="197">
        <v>12000</v>
      </c>
      <c r="X4" s="197"/>
      <c r="Y4" s="197" t="s">
        <v>1764</v>
      </c>
    </row>
    <row r="5" spans="1:25" ht="18" hidden="1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217"/>
      <c r="J5" s="225"/>
      <c r="K5" s="225"/>
      <c r="L5" s="225"/>
      <c r="M5" s="31">
        <v>0.1</v>
      </c>
      <c r="N5" s="31">
        <v>1.05</v>
      </c>
      <c r="O5" s="8" t="s">
        <v>1470</v>
      </c>
      <c r="P5" s="197" t="s">
        <v>1752</v>
      </c>
      <c r="Q5" s="197">
        <v>2</v>
      </c>
      <c r="R5" s="197">
        <v>2</v>
      </c>
      <c r="S5" s="197"/>
      <c r="T5" s="193" t="s">
        <v>1313</v>
      </c>
      <c r="U5" s="197" t="s">
        <v>402</v>
      </c>
      <c r="V5" s="75">
        <v>45432</v>
      </c>
      <c r="W5" s="197">
        <v>12000</v>
      </c>
      <c r="X5" s="197"/>
      <c r="Y5" s="197" t="s">
        <v>1764</v>
      </c>
    </row>
    <row r="6" spans="1:25" ht="18" hidden="1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217"/>
      <c r="J6" s="225"/>
      <c r="K6" s="225"/>
      <c r="L6" s="225"/>
      <c r="M6" s="31">
        <v>0.68</v>
      </c>
      <c r="N6" s="31">
        <v>4.4000000000000004</v>
      </c>
      <c r="O6" s="8" t="s">
        <v>1383</v>
      </c>
      <c r="P6" s="197" t="s">
        <v>1754</v>
      </c>
      <c r="Q6" s="197">
        <v>2</v>
      </c>
      <c r="R6" s="197">
        <v>2</v>
      </c>
      <c r="S6" s="197"/>
      <c r="T6" s="193" t="s">
        <v>1810</v>
      </c>
      <c r="U6" s="197" t="s">
        <v>402</v>
      </c>
      <c r="V6" s="75">
        <v>45433</v>
      </c>
      <c r="W6" s="197">
        <v>12000</v>
      </c>
      <c r="X6" s="197"/>
      <c r="Y6" s="197" t="s">
        <v>1765</v>
      </c>
    </row>
    <row r="7" spans="1:25" ht="18" hidden="1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217"/>
      <c r="J7" s="225"/>
      <c r="K7" s="225"/>
      <c r="L7" s="225"/>
      <c r="M7" s="31">
        <v>23.82</v>
      </c>
      <c r="N7" s="31">
        <v>39.700000000000003</v>
      </c>
      <c r="O7" s="8" t="s">
        <v>1735</v>
      </c>
      <c r="P7" s="197" t="s">
        <v>1755</v>
      </c>
      <c r="Q7" s="197">
        <v>2</v>
      </c>
      <c r="R7" s="197">
        <v>2</v>
      </c>
      <c r="S7" s="197"/>
      <c r="T7" s="193" t="s">
        <v>1808</v>
      </c>
      <c r="U7" s="197" t="s">
        <v>1795</v>
      </c>
      <c r="V7" s="75"/>
      <c r="W7" s="197">
        <v>12000</v>
      </c>
      <c r="X7" s="117"/>
      <c r="Y7" s="197" t="s">
        <v>1764</v>
      </c>
    </row>
    <row r="8" spans="1:25" ht="18" hidden="1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217"/>
      <c r="J8" s="225"/>
      <c r="K8" s="225"/>
      <c r="L8" s="225"/>
      <c r="M8" s="31">
        <v>0.28000000000000003</v>
      </c>
      <c r="N8" s="31">
        <v>1.86</v>
      </c>
      <c r="O8" s="8" t="s">
        <v>1735</v>
      </c>
      <c r="P8" s="197" t="s">
        <v>1748</v>
      </c>
      <c r="Q8" s="197">
        <v>1</v>
      </c>
      <c r="R8" s="197">
        <v>1</v>
      </c>
      <c r="S8" s="197"/>
      <c r="T8" s="193" t="s">
        <v>1811</v>
      </c>
      <c r="U8" s="197" t="s">
        <v>1796</v>
      </c>
      <c r="V8" s="75">
        <v>45432</v>
      </c>
      <c r="W8" s="197">
        <v>12000</v>
      </c>
      <c r="X8" s="197"/>
      <c r="Y8" s="197" t="s">
        <v>1764</v>
      </c>
    </row>
    <row r="9" spans="1:25" ht="18" hidden="1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217"/>
      <c r="J9" s="225"/>
      <c r="K9" s="225"/>
      <c r="L9" s="225"/>
      <c r="M9" s="31">
        <v>0.17</v>
      </c>
      <c r="N9" s="31">
        <v>2.23</v>
      </c>
      <c r="O9" s="8" t="s">
        <v>1738</v>
      </c>
      <c r="P9" s="197" t="s">
        <v>1749</v>
      </c>
      <c r="Q9" s="197">
        <v>1</v>
      </c>
      <c r="R9" s="197">
        <v>1</v>
      </c>
      <c r="S9" s="197"/>
      <c r="T9" s="193" t="s">
        <v>1811</v>
      </c>
      <c r="U9" s="197" t="s">
        <v>402</v>
      </c>
      <c r="V9" s="75">
        <v>45432</v>
      </c>
      <c r="W9" s="197">
        <v>12000</v>
      </c>
      <c r="X9" s="197"/>
      <c r="Y9" s="197" t="s">
        <v>1767</v>
      </c>
    </row>
    <row r="10" spans="1:25" ht="18" hidden="1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217"/>
      <c r="J10" s="225"/>
      <c r="K10" s="225"/>
      <c r="L10" s="225"/>
      <c r="M10" s="31">
        <v>7.0000000000000007E-2</v>
      </c>
      <c r="N10" s="31">
        <v>1.9</v>
      </c>
      <c r="O10" s="8" t="s">
        <v>1738</v>
      </c>
      <c r="P10" s="197" t="s">
        <v>1750</v>
      </c>
      <c r="Q10" s="197">
        <v>1</v>
      </c>
      <c r="R10" s="197">
        <v>1</v>
      </c>
      <c r="S10" s="197"/>
      <c r="T10" s="193" t="s">
        <v>1313</v>
      </c>
      <c r="U10" s="197" t="s">
        <v>402</v>
      </c>
      <c r="V10" s="75">
        <v>45432</v>
      </c>
      <c r="W10" s="197">
        <v>12000</v>
      </c>
      <c r="X10" s="197"/>
      <c r="Y10" s="197" t="s">
        <v>1764</v>
      </c>
    </row>
    <row r="11" spans="1:25" ht="18" hidden="1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52"/>
      <c r="J11" s="52"/>
      <c r="K11" s="52"/>
      <c r="L11" s="52"/>
      <c r="M11" s="31">
        <v>13.1</v>
      </c>
      <c r="N11" s="31">
        <v>4.05</v>
      </c>
      <c r="O11" s="8" t="s">
        <v>1696</v>
      </c>
      <c r="P11" s="197" t="s">
        <v>1756</v>
      </c>
      <c r="Q11" s="197">
        <v>1</v>
      </c>
      <c r="R11" s="197">
        <v>1</v>
      </c>
      <c r="S11" s="197"/>
      <c r="T11" s="193" t="s">
        <v>1808</v>
      </c>
      <c r="U11" s="197" t="s">
        <v>1797</v>
      </c>
      <c r="V11" s="75">
        <v>45439</v>
      </c>
      <c r="W11" s="197">
        <v>22000</v>
      </c>
      <c r="X11" s="197"/>
      <c r="Y11" s="207" t="s">
        <v>1764</v>
      </c>
    </row>
    <row r="12" spans="1:25" ht="18" hidden="1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0"/>
      <c r="J12" s="30"/>
      <c r="K12" s="30"/>
      <c r="L12" s="30"/>
      <c r="M12" s="31">
        <v>7.24</v>
      </c>
      <c r="N12" s="31">
        <v>1.35</v>
      </c>
      <c r="O12" s="27" t="s">
        <v>182</v>
      </c>
      <c r="P12" s="197" t="s">
        <v>1757</v>
      </c>
      <c r="Q12" s="197">
        <v>1</v>
      </c>
      <c r="R12" s="197">
        <v>2</v>
      </c>
      <c r="S12" s="197"/>
      <c r="T12" s="193" t="s">
        <v>1812</v>
      </c>
      <c r="U12" s="197" t="s">
        <v>1798</v>
      </c>
      <c r="V12" s="75">
        <v>45439</v>
      </c>
      <c r="W12" s="197">
        <v>22000</v>
      </c>
      <c r="X12" s="197"/>
      <c r="Y12" s="207" t="s">
        <v>1764</v>
      </c>
    </row>
    <row r="13" spans="1:25" ht="18" hidden="1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52"/>
      <c r="J13" s="52"/>
      <c r="K13" s="52"/>
      <c r="L13" s="52"/>
      <c r="M13" s="31">
        <v>7.7</v>
      </c>
      <c r="N13" s="31">
        <v>1.68</v>
      </c>
      <c r="O13" s="2" t="s">
        <v>1674</v>
      </c>
      <c r="P13" s="141" t="s">
        <v>1706</v>
      </c>
      <c r="Q13" s="197">
        <v>1</v>
      </c>
      <c r="R13" s="197">
        <v>2</v>
      </c>
      <c r="S13" s="197"/>
      <c r="T13" s="193" t="s">
        <v>1744</v>
      </c>
      <c r="U13" s="197" t="s">
        <v>1799</v>
      </c>
      <c r="V13" s="75">
        <v>45432</v>
      </c>
      <c r="W13" s="197">
        <v>0</v>
      </c>
      <c r="X13" s="197"/>
      <c r="Y13" s="197" t="s">
        <v>1764</v>
      </c>
    </row>
    <row r="14" spans="1:25" ht="18" hidden="1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178"/>
      <c r="J14" s="178"/>
      <c r="K14" s="178"/>
      <c r="L14" s="178"/>
      <c r="M14" s="31">
        <v>16.93</v>
      </c>
      <c r="N14" s="31">
        <v>6.2</v>
      </c>
      <c r="O14" s="8" t="s">
        <v>1729</v>
      </c>
      <c r="P14" s="141" t="s">
        <v>1785</v>
      </c>
      <c r="Q14" s="197">
        <v>1</v>
      </c>
      <c r="R14" s="197">
        <v>1</v>
      </c>
      <c r="S14" s="197"/>
      <c r="T14" s="193" t="s">
        <v>1810</v>
      </c>
      <c r="U14" s="197" t="s">
        <v>1800</v>
      </c>
      <c r="V14" s="75">
        <v>45432</v>
      </c>
      <c r="W14" s="197">
        <v>9600</v>
      </c>
      <c r="X14" s="197"/>
      <c r="Y14" s="197" t="s">
        <v>1764</v>
      </c>
    </row>
    <row r="15" spans="1:25" ht="18" hidden="1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178"/>
      <c r="J15" s="178"/>
      <c r="K15" s="178"/>
      <c r="L15" s="178"/>
      <c r="M15" s="31">
        <v>20.45</v>
      </c>
      <c r="N15" s="31">
        <v>6.64</v>
      </c>
      <c r="O15" s="8" t="s">
        <v>1729</v>
      </c>
      <c r="P15" s="141" t="s">
        <v>1786</v>
      </c>
      <c r="Q15" s="197">
        <v>1</v>
      </c>
      <c r="R15" s="197">
        <v>2</v>
      </c>
      <c r="S15" s="197"/>
      <c r="T15" s="193" t="s">
        <v>1810</v>
      </c>
      <c r="U15" s="197" t="s">
        <v>1801</v>
      </c>
      <c r="V15" s="75">
        <v>45433</v>
      </c>
      <c r="W15" s="197">
        <v>9600</v>
      </c>
      <c r="X15" s="197"/>
      <c r="Y15" s="197" t="s">
        <v>1766</v>
      </c>
    </row>
    <row r="16" spans="1:25" ht="18" hidden="1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27"/>
      <c r="J16" s="27"/>
      <c r="K16" s="27"/>
      <c r="L16" s="27"/>
      <c r="M16" s="31">
        <v>12.48</v>
      </c>
      <c r="N16" s="31">
        <v>1.51</v>
      </c>
      <c r="O16" s="27" t="s">
        <v>429</v>
      </c>
      <c r="P16" s="27" t="s">
        <v>1758</v>
      </c>
      <c r="Q16" s="27">
        <v>1</v>
      </c>
      <c r="R16" s="27">
        <v>2</v>
      </c>
      <c r="S16" s="197"/>
      <c r="T16" s="193" t="s">
        <v>1813</v>
      </c>
      <c r="U16" s="197" t="s">
        <v>1802</v>
      </c>
      <c r="V16" s="75">
        <v>45433</v>
      </c>
      <c r="W16" s="197">
        <v>9600</v>
      </c>
      <c r="X16" s="197"/>
      <c r="Y16" s="197" t="s">
        <v>1765</v>
      </c>
    </row>
    <row r="17" spans="1:25" ht="18" hidden="1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52"/>
      <c r="J17" s="52"/>
      <c r="K17" s="52"/>
      <c r="L17" s="52"/>
      <c r="M17" s="31">
        <v>20.16</v>
      </c>
      <c r="N17" s="31">
        <v>4.1500000000000004</v>
      </c>
      <c r="O17" s="8" t="s">
        <v>1687</v>
      </c>
      <c r="P17" s="197" t="s">
        <v>1691</v>
      </c>
      <c r="Q17" s="197">
        <v>2</v>
      </c>
      <c r="R17" s="197">
        <v>2</v>
      </c>
      <c r="S17" s="197"/>
      <c r="T17" s="193" t="s">
        <v>1810</v>
      </c>
      <c r="U17" s="197" t="s">
        <v>1803</v>
      </c>
      <c r="V17" s="75">
        <v>45432</v>
      </c>
      <c r="W17" s="197">
        <v>80000</v>
      </c>
      <c r="X17" s="197"/>
      <c r="Y17" s="197" t="s">
        <v>1765</v>
      </c>
    </row>
    <row r="18" spans="1:25" ht="35.25" hidden="1" customHeight="1">
      <c r="A18" s="197">
        <v>17</v>
      </c>
      <c r="B18" s="219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4"/>
      <c r="J18" s="184"/>
      <c r="K18" s="184"/>
      <c r="L18" s="184"/>
      <c r="M18" s="185">
        <v>0.1</v>
      </c>
      <c r="N18" s="185">
        <v>0.27</v>
      </c>
      <c r="O18" s="183" t="s">
        <v>1523</v>
      </c>
      <c r="P18" s="117" t="s">
        <v>30</v>
      </c>
      <c r="Q18" s="117">
        <v>1</v>
      </c>
      <c r="R18" s="117">
        <v>1</v>
      </c>
      <c r="S18" s="117"/>
      <c r="T18" s="193" t="s">
        <v>1811</v>
      </c>
      <c r="U18" s="117"/>
      <c r="V18" s="186"/>
      <c r="W18" s="117">
        <v>70000</v>
      </c>
      <c r="X18" s="189" t="s">
        <v>1792</v>
      </c>
      <c r="Y18" s="197"/>
    </row>
    <row r="19" spans="1:25" ht="36" hidden="1" customHeight="1">
      <c r="A19" s="197">
        <v>18</v>
      </c>
      <c r="B19" s="219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4"/>
      <c r="J19" s="184"/>
      <c r="K19" s="184"/>
      <c r="L19" s="184"/>
      <c r="M19" s="185">
        <v>0.4</v>
      </c>
      <c r="N19" s="185">
        <v>0.6</v>
      </c>
      <c r="O19" s="183" t="s">
        <v>1523</v>
      </c>
      <c r="P19" s="117" t="s">
        <v>24</v>
      </c>
      <c r="Q19" s="117">
        <v>1</v>
      </c>
      <c r="R19" s="117">
        <v>1</v>
      </c>
      <c r="S19" s="117"/>
      <c r="T19" s="193" t="s">
        <v>1313</v>
      </c>
      <c r="U19" s="117"/>
      <c r="V19" s="186"/>
      <c r="W19" s="117">
        <v>70000</v>
      </c>
      <c r="X19" s="189" t="s">
        <v>1792</v>
      </c>
      <c r="Y19" s="197"/>
    </row>
    <row r="20" spans="1:25" ht="18" hidden="1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217"/>
      <c r="J20" s="225"/>
      <c r="K20" s="225"/>
      <c r="L20" s="225"/>
      <c r="M20" s="31">
        <v>0.17</v>
      </c>
      <c r="N20" s="31">
        <v>0.26500000000000001</v>
      </c>
      <c r="O20" s="8" t="s">
        <v>1742</v>
      </c>
      <c r="P20" s="197" t="s">
        <v>1759</v>
      </c>
      <c r="Q20" s="197">
        <v>1</v>
      </c>
      <c r="R20" s="197">
        <v>1</v>
      </c>
      <c r="S20" s="197"/>
      <c r="T20" s="194" t="s">
        <v>1313</v>
      </c>
      <c r="U20" s="197" t="s">
        <v>402</v>
      </c>
      <c r="V20" s="75">
        <v>45439</v>
      </c>
      <c r="W20" s="197">
        <v>12800</v>
      </c>
      <c r="X20" s="197"/>
      <c r="Y20" s="197" t="s">
        <v>1764</v>
      </c>
    </row>
    <row r="21" spans="1:25" ht="18" hidden="1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187"/>
      <c r="J21" s="187"/>
      <c r="K21" s="187"/>
      <c r="L21" s="187"/>
      <c r="M21" s="31">
        <v>11.01</v>
      </c>
      <c r="N21" s="31">
        <v>5.03</v>
      </c>
      <c r="O21" s="8" t="s">
        <v>1696</v>
      </c>
      <c r="P21" s="197" t="s">
        <v>1756</v>
      </c>
      <c r="Q21" s="197">
        <v>1</v>
      </c>
      <c r="R21" s="197">
        <v>2</v>
      </c>
      <c r="S21" s="197"/>
      <c r="T21" s="193" t="s">
        <v>1808</v>
      </c>
      <c r="U21" s="197" t="s">
        <v>1804</v>
      </c>
      <c r="V21" s="234" t="s">
        <v>1807</v>
      </c>
      <c r="W21" s="230">
        <v>12000</v>
      </c>
      <c r="X21" s="233"/>
      <c r="Y21" s="197" t="s">
        <v>1816</v>
      </c>
    </row>
    <row r="22" spans="1:25" ht="18" hidden="1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217"/>
      <c r="J22" s="225"/>
      <c r="K22" s="225"/>
      <c r="L22" s="225"/>
      <c r="M22" s="31">
        <v>11.01</v>
      </c>
      <c r="N22" s="31">
        <v>5.03</v>
      </c>
      <c r="O22" s="8" t="s">
        <v>1698</v>
      </c>
      <c r="P22" s="197" t="s">
        <v>1756</v>
      </c>
      <c r="Q22" s="197">
        <v>1</v>
      </c>
      <c r="R22" s="197">
        <v>2</v>
      </c>
      <c r="S22" s="197"/>
      <c r="T22" s="193" t="s">
        <v>1810</v>
      </c>
      <c r="U22" s="197" t="s">
        <v>1804</v>
      </c>
      <c r="V22" s="261"/>
      <c r="W22" s="260"/>
      <c r="X22" s="233"/>
      <c r="Y22" s="197" t="s">
        <v>1764</v>
      </c>
    </row>
    <row r="23" spans="1:25" ht="18" hidden="1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187"/>
      <c r="J23" s="187"/>
      <c r="K23" s="187"/>
      <c r="L23" s="187"/>
      <c r="M23" s="31">
        <v>11.01</v>
      </c>
      <c r="N23" s="31">
        <v>5.03</v>
      </c>
      <c r="O23" s="8" t="s">
        <v>1790</v>
      </c>
      <c r="P23" s="197" t="s">
        <v>1756</v>
      </c>
      <c r="Q23" s="197">
        <v>1</v>
      </c>
      <c r="R23" s="197">
        <v>2</v>
      </c>
      <c r="S23" s="197"/>
      <c r="T23" s="193" t="s">
        <v>1808</v>
      </c>
      <c r="U23" s="197" t="s">
        <v>1804</v>
      </c>
      <c r="V23" s="261"/>
      <c r="W23" s="260"/>
      <c r="X23" s="233"/>
      <c r="Y23" s="197" t="s">
        <v>1764</v>
      </c>
    </row>
    <row r="24" spans="1:25" ht="18" hidden="1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187"/>
      <c r="J24" s="187"/>
      <c r="K24" s="187"/>
      <c r="L24" s="187"/>
      <c r="M24" s="31">
        <v>11.01</v>
      </c>
      <c r="N24" s="31">
        <v>5.03</v>
      </c>
      <c r="O24" s="8" t="s">
        <v>1791</v>
      </c>
      <c r="P24" s="197" t="s">
        <v>1756</v>
      </c>
      <c r="Q24" s="197">
        <v>1</v>
      </c>
      <c r="R24" s="197">
        <v>2</v>
      </c>
      <c r="S24" s="197"/>
      <c r="T24" s="193" t="s">
        <v>1810</v>
      </c>
      <c r="U24" s="197" t="s">
        <v>1804</v>
      </c>
      <c r="V24" s="261"/>
      <c r="W24" s="260"/>
      <c r="X24" s="233"/>
      <c r="Y24" s="197" t="s">
        <v>1764</v>
      </c>
    </row>
    <row r="25" spans="1:25" ht="18" hidden="1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217"/>
      <c r="J25" s="225"/>
      <c r="K25" s="225"/>
      <c r="L25" s="225"/>
      <c r="M25" s="31">
        <v>11.01</v>
      </c>
      <c r="N25" s="31">
        <v>5.03</v>
      </c>
      <c r="O25" s="8" t="s">
        <v>1699</v>
      </c>
      <c r="P25" s="197" t="s">
        <v>1756</v>
      </c>
      <c r="Q25" s="197">
        <v>1</v>
      </c>
      <c r="R25" s="197">
        <v>2</v>
      </c>
      <c r="S25" s="197"/>
      <c r="T25" s="193" t="s">
        <v>1810</v>
      </c>
      <c r="U25" s="197" t="s">
        <v>1804</v>
      </c>
      <c r="V25" s="235"/>
      <c r="W25" s="231"/>
      <c r="X25" s="233"/>
      <c r="Y25" s="197" t="s">
        <v>1764</v>
      </c>
    </row>
    <row r="26" spans="1:25" ht="18" hidden="1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188"/>
      <c r="J26" s="188"/>
      <c r="K26" s="188"/>
      <c r="L26" s="188"/>
      <c r="M26" s="31" t="s">
        <v>872</v>
      </c>
      <c r="N26" s="31">
        <v>7.45</v>
      </c>
      <c r="O26" s="198" t="s">
        <v>873</v>
      </c>
      <c r="P26" s="198" t="s">
        <v>874</v>
      </c>
      <c r="Q26" s="198">
        <v>1</v>
      </c>
      <c r="R26" s="198">
        <v>2</v>
      </c>
      <c r="S26" s="198"/>
      <c r="T26" s="193" t="s">
        <v>1810</v>
      </c>
      <c r="U26" s="198" t="s">
        <v>875</v>
      </c>
      <c r="V26" s="75" t="s">
        <v>799</v>
      </c>
      <c r="W26" s="197"/>
      <c r="X26" s="197"/>
      <c r="Y26" s="197" t="s">
        <v>1816</v>
      </c>
    </row>
    <row r="27" spans="1:25" ht="18" hidden="1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27"/>
      <c r="J27" s="27"/>
      <c r="K27" s="27"/>
      <c r="L27" s="27"/>
      <c r="M27" s="31" t="s">
        <v>872</v>
      </c>
      <c r="N27" s="31">
        <v>7.45</v>
      </c>
      <c r="O27" s="198" t="s">
        <v>877</v>
      </c>
      <c r="P27" s="198" t="s">
        <v>874</v>
      </c>
      <c r="Q27" s="198">
        <v>1</v>
      </c>
      <c r="R27" s="198">
        <v>2</v>
      </c>
      <c r="S27" s="198"/>
      <c r="T27" s="193" t="s">
        <v>1810</v>
      </c>
      <c r="U27" s="198" t="s">
        <v>875</v>
      </c>
      <c r="V27" s="75" t="s">
        <v>799</v>
      </c>
      <c r="W27" s="197">
        <v>12000</v>
      </c>
      <c r="X27" s="197"/>
      <c r="Y27" s="197" t="s">
        <v>1764</v>
      </c>
    </row>
    <row r="28" spans="1:25" ht="18" hidden="1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"/>
      <c r="J28" s="18"/>
      <c r="K28" s="18"/>
      <c r="L28" s="18"/>
      <c r="M28" s="180" t="s">
        <v>1659</v>
      </c>
      <c r="N28" s="180" t="s">
        <v>1660</v>
      </c>
      <c r="O28" s="131" t="s">
        <v>1661</v>
      </c>
      <c r="P28" s="197" t="s">
        <v>1787</v>
      </c>
      <c r="Q28" s="131">
        <v>1</v>
      </c>
      <c r="R28" s="131">
        <v>1</v>
      </c>
      <c r="S28" s="197"/>
      <c r="T28" s="193" t="s">
        <v>1811</v>
      </c>
      <c r="U28" s="197" t="s">
        <v>402</v>
      </c>
      <c r="V28" s="75">
        <v>45439</v>
      </c>
      <c r="W28" s="197">
        <v>175000</v>
      </c>
      <c r="X28" s="197"/>
      <c r="Y28" s="197" t="s">
        <v>1767</v>
      </c>
    </row>
    <row r="29" spans="1:25" ht="18" hidden="1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217"/>
      <c r="J29" s="225"/>
      <c r="K29" s="225"/>
      <c r="L29" s="225"/>
      <c r="M29" s="180" t="s">
        <v>1641</v>
      </c>
      <c r="N29" s="180" t="s">
        <v>1642</v>
      </c>
      <c r="O29" s="131" t="s">
        <v>1643</v>
      </c>
      <c r="P29" s="18" t="s">
        <v>1653</v>
      </c>
      <c r="Q29" s="131">
        <v>2</v>
      </c>
      <c r="R29" s="131">
        <v>3</v>
      </c>
      <c r="S29" s="197"/>
      <c r="T29" s="193" t="s">
        <v>1813</v>
      </c>
      <c r="U29" s="18" t="s">
        <v>402</v>
      </c>
      <c r="V29" s="75">
        <v>45435</v>
      </c>
      <c r="W29" s="197">
        <v>175000</v>
      </c>
      <c r="X29" s="197"/>
      <c r="Y29" s="197" t="s">
        <v>1765</v>
      </c>
    </row>
    <row r="30" spans="1:25" ht="18" hidden="1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"/>
      <c r="J30" s="18"/>
      <c r="K30" s="18"/>
      <c r="L30" s="18"/>
      <c r="M30" s="180" t="s">
        <v>1651</v>
      </c>
      <c r="N30" s="180"/>
      <c r="O30" s="131" t="s">
        <v>1643</v>
      </c>
      <c r="P30" s="18" t="s">
        <v>1719</v>
      </c>
      <c r="Q30" s="131">
        <v>1</v>
      </c>
      <c r="R30" s="131">
        <v>1</v>
      </c>
      <c r="S30" s="197"/>
      <c r="T30" s="194" t="s">
        <v>1814</v>
      </c>
      <c r="U30" s="18" t="s">
        <v>402</v>
      </c>
      <c r="V30" s="75">
        <v>45435</v>
      </c>
      <c r="W30" s="197">
        <v>175000</v>
      </c>
      <c r="X30" s="197"/>
      <c r="Y30" s="197" t="s">
        <v>1765</v>
      </c>
    </row>
    <row r="31" spans="1:25" ht="18" hidden="1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217"/>
      <c r="J31" s="225"/>
      <c r="K31" s="225"/>
      <c r="L31" s="225"/>
      <c r="M31" s="31">
        <v>19.18</v>
      </c>
      <c r="N31" s="31"/>
      <c r="O31" s="8" t="s">
        <v>1724</v>
      </c>
      <c r="P31" s="197" t="s">
        <v>1760</v>
      </c>
      <c r="Q31" s="197">
        <v>2</v>
      </c>
      <c r="R31" s="197">
        <v>3</v>
      </c>
      <c r="S31" s="197"/>
      <c r="T31" s="195" t="s">
        <v>25</v>
      </c>
      <c r="U31" s="18" t="s">
        <v>402</v>
      </c>
      <c r="V31" s="75">
        <v>45439</v>
      </c>
      <c r="W31" s="197">
        <v>175000</v>
      </c>
      <c r="X31" s="197"/>
      <c r="Y31" s="197" t="s">
        <v>1764</v>
      </c>
    </row>
    <row r="32" spans="1:25" ht="18" hidden="1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217"/>
      <c r="J32" s="225"/>
      <c r="K32" s="225"/>
      <c r="L32" s="225"/>
      <c r="M32" s="31">
        <v>18.440000000000001</v>
      </c>
      <c r="N32" s="31">
        <v>7.85</v>
      </c>
      <c r="O32" s="8" t="s">
        <v>1715</v>
      </c>
      <c r="P32" s="197" t="s">
        <v>1761</v>
      </c>
      <c r="Q32" s="197">
        <v>1</v>
      </c>
      <c r="R32" s="197">
        <v>2</v>
      </c>
      <c r="S32" s="197"/>
      <c r="T32" s="193" t="s">
        <v>1810</v>
      </c>
      <c r="U32" s="197" t="s">
        <v>1805</v>
      </c>
      <c r="V32" s="75">
        <v>45439</v>
      </c>
      <c r="W32" s="197">
        <v>4800</v>
      </c>
      <c r="X32" s="197"/>
      <c r="Y32" s="197" t="s">
        <v>1764</v>
      </c>
    </row>
    <row r="33" spans="1:25" ht="18" hidden="1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21"/>
      <c r="J33" s="21"/>
      <c r="K33" s="21"/>
      <c r="L33" s="21"/>
      <c r="M33" s="181">
        <v>10.69</v>
      </c>
      <c r="N33" s="181">
        <v>13.76</v>
      </c>
      <c r="O33" s="198" t="s">
        <v>1055</v>
      </c>
      <c r="P33" s="177" t="s">
        <v>286</v>
      </c>
      <c r="Q33" s="198">
        <v>1</v>
      </c>
      <c r="R33" s="198">
        <v>1</v>
      </c>
      <c r="S33" s="198"/>
      <c r="T33" s="193" t="s">
        <v>1810</v>
      </c>
      <c r="U33" s="54" t="s">
        <v>1080</v>
      </c>
      <c r="V33" s="75">
        <v>45439</v>
      </c>
      <c r="W33" s="197">
        <v>4800</v>
      </c>
      <c r="X33" s="197"/>
      <c r="Y33" s="197" t="s">
        <v>1764</v>
      </c>
    </row>
    <row r="34" spans="1:25" ht="18" hidden="1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90"/>
      <c r="J34" s="190"/>
      <c r="K34" s="190"/>
      <c r="L34" s="190"/>
      <c r="M34" s="181">
        <v>0.93</v>
      </c>
      <c r="N34" s="181">
        <v>0.76</v>
      </c>
      <c r="O34" s="198" t="s">
        <v>1055</v>
      </c>
      <c r="P34" s="177" t="s">
        <v>1056</v>
      </c>
      <c r="Q34" s="198">
        <v>1</v>
      </c>
      <c r="R34" s="198">
        <v>1</v>
      </c>
      <c r="S34" s="198"/>
      <c r="T34" s="193" t="s">
        <v>1811</v>
      </c>
      <c r="U34" s="177" t="s">
        <v>1057</v>
      </c>
      <c r="V34" s="75">
        <v>45441</v>
      </c>
      <c r="W34" s="197">
        <v>4800</v>
      </c>
      <c r="X34" s="197"/>
      <c r="Y34" s="197" t="s">
        <v>1816</v>
      </c>
    </row>
    <row r="35" spans="1:25" ht="18" hidden="1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21"/>
      <c r="J35" s="21"/>
      <c r="K35" s="21"/>
      <c r="L35" s="21"/>
      <c r="M35" s="181">
        <v>0.25</v>
      </c>
      <c r="N35" s="181">
        <v>0.44</v>
      </c>
      <c r="O35" s="198" t="s">
        <v>1063</v>
      </c>
      <c r="P35" s="177" t="s">
        <v>1064</v>
      </c>
      <c r="Q35" s="198">
        <v>1</v>
      </c>
      <c r="R35" s="198">
        <v>1</v>
      </c>
      <c r="S35" s="198"/>
      <c r="T35" s="193" t="s">
        <v>1811</v>
      </c>
      <c r="U35" s="177" t="s">
        <v>1065</v>
      </c>
      <c r="V35" s="75">
        <v>45439</v>
      </c>
      <c r="W35" s="197">
        <v>4800</v>
      </c>
      <c r="X35" s="197"/>
      <c r="Y35" s="197" t="s">
        <v>1764</v>
      </c>
    </row>
    <row r="36" spans="1:25" ht="18" hidden="1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90"/>
      <c r="J36" s="190"/>
      <c r="K36" s="190"/>
      <c r="L36" s="190"/>
      <c r="M36" s="181">
        <v>0.8</v>
      </c>
      <c r="N36" s="181">
        <v>3.6</v>
      </c>
      <c r="O36" s="198" t="s">
        <v>1069</v>
      </c>
      <c r="P36" s="177" t="s">
        <v>1070</v>
      </c>
      <c r="Q36" s="198">
        <v>1</v>
      </c>
      <c r="R36" s="198">
        <v>1</v>
      </c>
      <c r="S36" s="198"/>
      <c r="T36" s="193" t="s">
        <v>1810</v>
      </c>
      <c r="U36" s="177" t="s">
        <v>1071</v>
      </c>
      <c r="V36" s="75">
        <v>45439</v>
      </c>
      <c r="W36" s="197">
        <v>4800</v>
      </c>
      <c r="X36" s="197"/>
      <c r="Y36" s="197" t="s">
        <v>1816</v>
      </c>
    </row>
    <row r="37" spans="1:25" ht="18" hidden="1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20"/>
      <c r="J37" s="20"/>
      <c r="K37" s="20"/>
      <c r="L37" s="20"/>
      <c r="M37" s="181">
        <v>2.9</v>
      </c>
      <c r="N37" s="181">
        <v>1.07</v>
      </c>
      <c r="O37" s="198" t="s">
        <v>1055</v>
      </c>
      <c r="P37" s="198" t="s">
        <v>1094</v>
      </c>
      <c r="Q37" s="198">
        <v>1</v>
      </c>
      <c r="R37" s="198">
        <v>1</v>
      </c>
      <c r="S37" s="198"/>
      <c r="T37" s="193" t="s">
        <v>1811</v>
      </c>
      <c r="U37" s="177" t="s">
        <v>1095</v>
      </c>
      <c r="V37" s="75">
        <v>45439</v>
      </c>
      <c r="W37" s="197">
        <v>4800</v>
      </c>
      <c r="X37" s="197"/>
      <c r="Y37" s="197" t="s">
        <v>1764</v>
      </c>
    </row>
    <row r="38" spans="1:25" ht="18" hidden="1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91"/>
      <c r="J38" s="191"/>
      <c r="K38" s="191"/>
      <c r="L38" s="191"/>
      <c r="M38" s="181">
        <v>0.24</v>
      </c>
      <c r="N38" s="181">
        <v>0.46</v>
      </c>
      <c r="O38" s="198" t="s">
        <v>1055</v>
      </c>
      <c r="P38" s="198" t="s">
        <v>1075</v>
      </c>
      <c r="Q38" s="198">
        <v>1</v>
      </c>
      <c r="R38" s="198">
        <v>1</v>
      </c>
      <c r="S38" s="198"/>
      <c r="T38" s="193" t="s">
        <v>1811</v>
      </c>
      <c r="U38" s="198" t="s">
        <v>1076</v>
      </c>
      <c r="V38" s="75">
        <v>45439</v>
      </c>
      <c r="W38" s="197">
        <v>4800</v>
      </c>
      <c r="X38" s="197"/>
      <c r="Y38" s="197" t="s">
        <v>1816</v>
      </c>
    </row>
    <row r="39" spans="1:25" s="171" customFormat="1" ht="18" hidden="1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27"/>
      <c r="J39" s="27"/>
      <c r="K39" s="27"/>
      <c r="L39" s="27"/>
      <c r="M39" s="181">
        <v>47.55</v>
      </c>
      <c r="N39" s="181"/>
      <c r="O39" s="198" t="s">
        <v>1783</v>
      </c>
      <c r="P39" s="198" t="s">
        <v>1784</v>
      </c>
      <c r="Q39" s="198">
        <v>1</v>
      </c>
      <c r="R39" s="198">
        <v>1</v>
      </c>
      <c r="S39" s="198"/>
      <c r="T39" s="193" t="s">
        <v>1744</v>
      </c>
      <c r="U39" s="177" t="s">
        <v>798</v>
      </c>
      <c r="V39" s="75">
        <v>45439</v>
      </c>
      <c r="W39" s="8">
        <v>7776</v>
      </c>
      <c r="X39" s="8"/>
      <c r="Y39" s="197" t="s">
        <v>1764</v>
      </c>
    </row>
    <row r="40" spans="1:25" s="171" customFormat="1" ht="18" customHeight="1">
      <c r="A40" s="227">
        <v>1</v>
      </c>
      <c r="B40" s="14">
        <v>3858</v>
      </c>
      <c r="C40" s="216">
        <v>1</v>
      </c>
      <c r="D40" s="8">
        <v>480</v>
      </c>
      <c r="E40" s="216">
        <v>88</v>
      </c>
      <c r="F40" s="3" t="s">
        <v>1839</v>
      </c>
      <c r="G40" s="221" t="s">
        <v>1840</v>
      </c>
      <c r="H40" s="221" t="s">
        <v>1841</v>
      </c>
      <c r="I40" s="223">
        <f>(159.9/3600*E40/C40)*1.13</f>
        <v>4.4167933333333327</v>
      </c>
      <c r="J40" s="223">
        <f>(182.7/3600*E40/C40)*1.13</f>
        <v>5.0465799999999987</v>
      </c>
      <c r="K40" s="226">
        <v>5.87</v>
      </c>
      <c r="L40" s="228">
        <v>5</v>
      </c>
      <c r="M40" s="181">
        <v>5</v>
      </c>
      <c r="N40" s="181">
        <v>14.92</v>
      </c>
      <c r="O40" s="216" t="s">
        <v>130</v>
      </c>
      <c r="P40" s="216" t="s">
        <v>1852</v>
      </c>
      <c r="Q40" s="216">
        <v>2</v>
      </c>
      <c r="R40" s="216">
        <v>2</v>
      </c>
      <c r="S40" s="216"/>
      <c r="T40" s="8" t="s">
        <v>1843</v>
      </c>
      <c r="U40" s="170" t="s">
        <v>1838</v>
      </c>
      <c r="V40" s="75"/>
      <c r="W40" s="8">
        <v>1800</v>
      </c>
      <c r="X40" s="8"/>
      <c r="Y40" s="208"/>
    </row>
    <row r="41" spans="1:25" ht="16.5">
      <c r="A41" s="117">
        <v>2</v>
      </c>
      <c r="B41" s="51">
        <v>2574</v>
      </c>
      <c r="C41" s="222">
        <v>1</v>
      </c>
      <c r="D41" s="203">
        <v>400</v>
      </c>
      <c r="E41" s="203">
        <v>64</v>
      </c>
      <c r="F41" s="3" t="s">
        <v>1842</v>
      </c>
      <c r="G41" s="205" t="s">
        <v>224</v>
      </c>
      <c r="H41" s="206" t="s">
        <v>1860</v>
      </c>
      <c r="I41" s="223">
        <f>(121.3/3600*E41/C41)*1.13</f>
        <v>2.436782222222222</v>
      </c>
      <c r="J41" s="223">
        <f>(126.01/3600*E41/C41)*1.13</f>
        <v>2.5314008888888888</v>
      </c>
      <c r="K41" s="226">
        <v>3.65</v>
      </c>
      <c r="L41" s="228">
        <v>2.7</v>
      </c>
      <c r="M41" s="31">
        <v>3</v>
      </c>
      <c r="N41" s="31">
        <v>2.79</v>
      </c>
      <c r="O41" s="8" t="s">
        <v>399</v>
      </c>
      <c r="P41" s="216" t="s">
        <v>1851</v>
      </c>
      <c r="Q41" s="215">
        <v>2</v>
      </c>
      <c r="R41" s="215">
        <v>2</v>
      </c>
      <c r="S41" s="215"/>
      <c r="T41" s="8" t="s">
        <v>1844</v>
      </c>
      <c r="U41" s="170" t="s">
        <v>1854</v>
      </c>
      <c r="V41" s="75"/>
      <c r="W41" s="8">
        <v>2500</v>
      </c>
      <c r="X41" s="8"/>
      <c r="Y41" s="208"/>
    </row>
    <row r="42" spans="1:25" ht="16.5">
      <c r="A42" s="227">
        <v>3</v>
      </c>
      <c r="B42" s="51" t="s">
        <v>1845</v>
      </c>
      <c r="C42" s="222">
        <v>1</v>
      </c>
      <c r="D42" s="203">
        <v>450</v>
      </c>
      <c r="E42" s="203">
        <v>85</v>
      </c>
      <c r="F42" s="3" t="s">
        <v>1846</v>
      </c>
      <c r="G42" s="205" t="s">
        <v>1847</v>
      </c>
      <c r="H42" s="206" t="s">
        <v>1848</v>
      </c>
      <c r="I42" s="223">
        <f>((154.4+10)/3600*E42/C42)*1.13</f>
        <v>4.3862833333333331</v>
      </c>
      <c r="J42" s="223">
        <f>((176.4+10)/3600*E42/C42)*1.13</f>
        <v>4.9732555555555544</v>
      </c>
      <c r="K42" s="226">
        <v>5.33</v>
      </c>
      <c r="L42" s="229">
        <v>4.8</v>
      </c>
      <c r="M42" s="31">
        <v>4.5999999999999996</v>
      </c>
      <c r="N42" s="31">
        <v>0</v>
      </c>
      <c r="O42" s="8" t="s">
        <v>1849</v>
      </c>
      <c r="P42" s="216" t="s">
        <v>1855</v>
      </c>
      <c r="Q42" s="215">
        <v>2</v>
      </c>
      <c r="R42" s="215">
        <v>2</v>
      </c>
      <c r="S42" s="215"/>
      <c r="T42" s="117" t="s">
        <v>1850</v>
      </c>
      <c r="U42" s="170" t="s">
        <v>1853</v>
      </c>
      <c r="V42" s="75"/>
      <c r="W42" s="8"/>
      <c r="X42" s="8"/>
      <c r="Y42" s="210"/>
    </row>
  </sheetData>
  <autoFilter ref="A1:Y38"/>
  <sortState ref="A2:T38">
    <sortCondition ref="F1"/>
  </sortState>
  <mergeCells count="3">
    <mergeCell ref="X21:X25"/>
    <mergeCell ref="W21:W25"/>
    <mergeCell ref="V21:V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workbookViewId="0">
      <pane xSplit="8" ySplit="1" topLeftCell="L2" activePane="bottomRight" state="frozen"/>
      <selection pane="topRight" activeCell="I1" sqref="I1"/>
      <selection pane="bottomLeft" activeCell="A2" sqref="A2"/>
      <selection pane="bottomRight" activeCell="O21" sqref="O21"/>
    </sheetView>
  </sheetViews>
  <sheetFormatPr defaultColWidth="9" defaultRowHeight="14.25"/>
  <cols>
    <col min="1" max="1" width="6.37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24.875" style="73" customWidth="1"/>
    <col min="8" max="8" width="20.25" style="107" customWidth="1"/>
    <col min="9" max="9" width="9" style="182" customWidth="1"/>
    <col min="10" max="10" width="9.875" style="182" customWidth="1"/>
    <col min="11" max="11" width="31.625" style="171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173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214" t="s">
        <v>19</v>
      </c>
      <c r="U1" s="212" t="s">
        <v>1762</v>
      </c>
    </row>
    <row r="2" spans="1:21" ht="18" customHeight="1">
      <c r="A2" s="212"/>
      <c r="B2" s="211">
        <v>1164</v>
      </c>
      <c r="C2" s="212">
        <v>2</v>
      </c>
      <c r="D2" s="212">
        <v>200</v>
      </c>
      <c r="E2" s="212">
        <v>28</v>
      </c>
      <c r="F2" s="212" t="s">
        <v>1727</v>
      </c>
      <c r="G2" s="212" t="s">
        <v>412</v>
      </c>
      <c r="H2" s="178" t="s">
        <v>1730</v>
      </c>
      <c r="I2" s="31">
        <v>20.45</v>
      </c>
      <c r="J2" s="31">
        <v>6.64</v>
      </c>
      <c r="K2" s="8" t="s">
        <v>1729</v>
      </c>
      <c r="L2" s="141" t="s">
        <v>1786</v>
      </c>
      <c r="M2" s="212">
        <v>1</v>
      </c>
      <c r="N2" s="212">
        <v>2</v>
      </c>
      <c r="O2" s="212"/>
      <c r="P2" s="193" t="s">
        <v>1809</v>
      </c>
      <c r="Q2" s="212" t="s">
        <v>1801</v>
      </c>
      <c r="R2" s="75"/>
      <c r="S2" s="212">
        <v>9600</v>
      </c>
      <c r="T2" s="212"/>
      <c r="U2" s="212" t="s">
        <v>1764</v>
      </c>
    </row>
    <row r="3" spans="1:21" s="171" customFormat="1" ht="18" customHeight="1">
      <c r="A3" s="117"/>
      <c r="B3" s="27">
        <v>4022</v>
      </c>
      <c r="C3" s="213">
        <v>4</v>
      </c>
      <c r="D3" s="8">
        <v>250</v>
      </c>
      <c r="E3" s="213">
        <v>30</v>
      </c>
      <c r="F3" s="3" t="s">
        <v>1824</v>
      </c>
      <c r="G3" s="201" t="s">
        <v>1828</v>
      </c>
      <c r="H3" s="200" t="s">
        <v>1822</v>
      </c>
      <c r="I3" s="181">
        <v>8.7799999999999994</v>
      </c>
      <c r="J3" s="181"/>
      <c r="K3" s="213" t="s">
        <v>1823</v>
      </c>
      <c r="L3" s="213" t="s">
        <v>1834</v>
      </c>
      <c r="M3" s="213">
        <v>2</v>
      </c>
      <c r="N3" s="213">
        <v>2</v>
      </c>
      <c r="O3" s="213"/>
      <c r="P3" s="212" t="s">
        <v>1744</v>
      </c>
      <c r="Q3" s="209" t="s">
        <v>1831</v>
      </c>
      <c r="R3" s="75"/>
      <c r="S3" s="8"/>
      <c r="T3" s="8" t="s">
        <v>1837</v>
      </c>
      <c r="U3" s="212" t="s">
        <v>1764</v>
      </c>
    </row>
    <row r="4" spans="1:21">
      <c r="A4" s="117"/>
      <c r="B4" s="211">
        <v>4028</v>
      </c>
      <c r="C4" s="202">
        <v>2</v>
      </c>
      <c r="D4" s="203">
        <v>200</v>
      </c>
      <c r="E4" s="204">
        <v>38</v>
      </c>
      <c r="F4" s="3" t="s">
        <v>1824</v>
      </c>
      <c r="G4" s="205" t="s">
        <v>1829</v>
      </c>
      <c r="H4" s="206" t="s">
        <v>1825</v>
      </c>
      <c r="I4" s="31">
        <v>62.55</v>
      </c>
      <c r="J4" s="31"/>
      <c r="K4" s="8" t="s">
        <v>1823</v>
      </c>
      <c r="L4" s="213" t="s">
        <v>1835</v>
      </c>
      <c r="M4" s="212">
        <v>1</v>
      </c>
      <c r="N4" s="212">
        <v>1</v>
      </c>
      <c r="O4" s="212"/>
      <c r="P4" s="212" t="s">
        <v>1744</v>
      </c>
      <c r="Q4" s="212" t="s">
        <v>1832</v>
      </c>
      <c r="R4" s="75"/>
      <c r="S4" s="8"/>
      <c r="T4" s="8" t="s">
        <v>1837</v>
      </c>
      <c r="U4" s="212" t="s">
        <v>1764</v>
      </c>
    </row>
    <row r="5" spans="1:21">
      <c r="A5" s="117"/>
      <c r="B5" s="211">
        <v>4031</v>
      </c>
      <c r="C5" s="202">
        <v>2</v>
      </c>
      <c r="D5" s="203">
        <v>200</v>
      </c>
      <c r="E5" s="204">
        <v>38</v>
      </c>
      <c r="F5" s="3" t="s">
        <v>1824</v>
      </c>
      <c r="G5" s="205" t="s">
        <v>1830</v>
      </c>
      <c r="H5" s="206" t="s">
        <v>1826</v>
      </c>
      <c r="I5" s="31">
        <v>60.42</v>
      </c>
      <c r="J5" s="31"/>
      <c r="K5" s="8" t="s">
        <v>1827</v>
      </c>
      <c r="L5" s="213" t="s">
        <v>1836</v>
      </c>
      <c r="M5" s="212">
        <v>1</v>
      </c>
      <c r="N5" s="212">
        <v>1</v>
      </c>
      <c r="O5" s="212"/>
      <c r="P5" s="212" t="s">
        <v>1744</v>
      </c>
      <c r="Q5" s="212" t="s">
        <v>1833</v>
      </c>
      <c r="R5" s="75"/>
      <c r="S5" s="8"/>
      <c r="T5" s="8" t="s">
        <v>1837</v>
      </c>
      <c r="U5" s="212" t="s">
        <v>1764</v>
      </c>
    </row>
  </sheetData>
  <autoFilter ref="A1:U2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模具外发资料总表2022年</vt:lpstr>
      <vt:lpstr>模具外发资料表2023年</vt:lpstr>
      <vt:lpstr>模具外发资料表2024年</vt:lpstr>
      <vt:lpstr>需氮气产品明细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2024-11-09T08:56:57Z</dcterms:modified>
</cp:coreProperties>
</file>