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510"/>
  </bookViews>
  <sheets>
    <sheet name="工作表1" sheetId="1" r:id="rId1"/>
  </sheets>
  <calcPr calcId="162913"/>
</workbook>
</file>

<file path=xl/calcChain.xml><?xml version="1.0" encoding="utf-8"?>
<calcChain xmlns="http://schemas.openxmlformats.org/spreadsheetml/2006/main">
  <c r="P3" i="1" l="1"/>
  <c r="P8" i="1" l="1"/>
  <c r="P7" i="1"/>
  <c r="P6" i="1"/>
  <c r="P5" i="1"/>
  <c r="P4" i="1"/>
</calcChain>
</file>

<file path=xl/sharedStrings.xml><?xml version="1.0" encoding="utf-8"?>
<sst xmlns="http://schemas.openxmlformats.org/spreadsheetml/2006/main" count="60" uniqueCount="38">
  <si>
    <t>单
双
色</t>
    <phoneticPr fontId="4" type="noConversion"/>
  </si>
  <si>
    <t>机台
吨位</t>
    <phoneticPr fontId="4" type="noConversion"/>
  </si>
  <si>
    <t>颜色</t>
    <phoneticPr fontId="4" type="noConversion"/>
  </si>
  <si>
    <t>制程</t>
    <phoneticPr fontId="4" type="noConversion"/>
  </si>
  <si>
    <t>頂鈞料号</t>
    <phoneticPr fontId="4" type="noConversion"/>
  </si>
  <si>
    <t>一射原料</t>
    <phoneticPr fontId="4" type="noConversion"/>
  </si>
  <si>
    <t>原料料號</t>
    <phoneticPr fontId="4" type="noConversion"/>
  </si>
  <si>
    <t>二射原料</t>
    <phoneticPr fontId="4" type="noConversion"/>
  </si>
  <si>
    <t>单重
(G)</t>
    <phoneticPr fontId="4" type="noConversion"/>
  </si>
  <si>
    <t>周期
(s)</t>
    <phoneticPr fontId="4" type="noConversion"/>
  </si>
  <si>
    <t>顶钧新机种费率含税价13%</t>
    <phoneticPr fontId="4" type="noConversion"/>
  </si>
  <si>
    <t>单</t>
  </si>
  <si>
    <t>front cosmetic cover</t>
  </si>
  <si>
    <t>250T</t>
  </si>
  <si>
    <t>BK</t>
  </si>
  <si>
    <t>注塑+贴保护膜</t>
  </si>
  <si>
    <t xml:space="preserve">ER5001RFB </t>
  </si>
  <si>
    <t>fabric grille</t>
  </si>
  <si>
    <t>注塑</t>
  </si>
  <si>
    <t>117434082003A</t>
  </si>
  <si>
    <t>tweeter cover</t>
  </si>
  <si>
    <t>90T</t>
  </si>
  <si>
    <t>117434082004A</t>
  </si>
  <si>
    <t>front_mic_backplate</t>
  </si>
  <si>
    <t>117434082005A</t>
  </si>
  <si>
    <t>AC socket bracket</t>
  </si>
  <si>
    <t>117434082009A</t>
  </si>
  <si>
    <t>clips</t>
  </si>
  <si>
    <t>117434082010A</t>
  </si>
  <si>
    <t>SEOUL頂勤開模產品明细表</t>
    <phoneticPr fontId="4" type="noConversion"/>
  </si>
  <si>
    <t>No.</t>
    <phoneticPr fontId="4" type="noConversion"/>
  </si>
  <si>
    <t>零件縮圖</t>
    <phoneticPr fontId="4" type="noConversion"/>
  </si>
  <si>
    <t>模號</t>
    <phoneticPr fontId="4" type="noConversion"/>
  </si>
  <si>
    <t>名稱</t>
    <phoneticPr fontId="4" type="noConversion"/>
  </si>
  <si>
    <t>模穴</t>
    <phoneticPr fontId="4" type="noConversion"/>
  </si>
  <si>
    <t>注塑+贴保护膜(已取消CNC)</t>
  </si>
  <si>
    <t>117434082015A</t>
    <phoneticPr fontId="4" type="noConversion"/>
  </si>
  <si>
    <t xml:space="preserve">取消贴保护膜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</si>
</sst>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m/d"/>
    <numFmt numFmtId="177" formatCode="0_);[Red]\(0\)"/>
    <numFmt numFmtId="178" formatCode="&quot; &quot;[$EUR]* #,##0.00&quot; &quot;;&quot; &quot;[$EUR]* \(#,##0.00\);&quot; &quot;[$EUR]* &quot;-&quot;??&quot; &quot;"/>
    <numFmt numFmtId="179" formatCode="0.00_);[Red]\(0.00\)"/>
    <numFmt numFmtId="180" formatCode="[$￥-804]#,##0.0"/>
    <numFmt numFmtId="181" formatCode="[$-409]yyyy/m/d\ h:mm\ AM/PM;@"/>
    <numFmt numFmtId="182" formatCode="0.000_);[Red]\(0.000\)"/>
  </numFmts>
  <fonts count="17">
    <font>
      <sz val="12"/>
      <color theme="1"/>
      <name val="宋体"/>
      <family val="2"/>
      <scheme val="minor"/>
    </font>
    <font>
      <sz val="12"/>
      <name val="新細明體"/>
      <family val="1"/>
      <charset val="136"/>
    </font>
    <font>
      <b/>
      <sz val="18"/>
      <name val="楷体"/>
      <family val="3"/>
      <charset val="134"/>
    </font>
    <font>
      <sz val="9"/>
      <name val="宋体"/>
      <family val="3"/>
      <charset val="134"/>
      <scheme val="minor"/>
    </font>
    <font>
      <sz val="9"/>
      <name val="新細明體"/>
      <family val="1"/>
      <charset val="136"/>
    </font>
    <font>
      <sz val="12"/>
      <name val="楷体"/>
      <family val="3"/>
      <charset val="134"/>
    </font>
    <font>
      <b/>
      <sz val="12"/>
      <name val="楷体"/>
      <family val="3"/>
      <charset val="134"/>
    </font>
    <font>
      <sz val="12"/>
      <name val="宋体"/>
      <family val="3"/>
      <charset val="134"/>
    </font>
    <font>
      <sz val="12"/>
      <name val="Calibri"/>
      <family val="2"/>
    </font>
    <font>
      <sz val="12"/>
      <name val="Arial"/>
      <family val="2"/>
    </font>
    <font>
      <sz val="10"/>
      <name val="Calibri"/>
      <family val="2"/>
    </font>
    <font>
      <sz val="10"/>
      <name val="Arial"/>
      <family val="2"/>
    </font>
    <font>
      <sz val="12"/>
      <name val="宋体"/>
      <family val="3"/>
      <charset val="134"/>
      <scheme val="minor"/>
    </font>
    <font>
      <sz val="12"/>
      <color rgb="FFFF0000"/>
      <name val="楷体"/>
      <family val="3"/>
      <charset val="134"/>
    </font>
    <font>
      <sz val="12"/>
      <color rgb="FFFF0000"/>
      <name val="Calibri"/>
      <family val="2"/>
    </font>
    <font>
      <sz val="10"/>
      <color theme="1"/>
      <name val="宋体"/>
      <family val="2"/>
      <scheme val="minor"/>
    </font>
    <font>
      <sz val="10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178" fontId="7" fillId="0" borderId="0">
      <alignment vertical="center"/>
    </xf>
    <xf numFmtId="180" fontId="7" fillId="0" borderId="0">
      <alignment vertical="center"/>
    </xf>
    <xf numFmtId="181" fontId="7" fillId="0" borderId="0">
      <alignment vertical="center"/>
    </xf>
  </cellStyleXfs>
  <cellXfs count="47">
    <xf numFmtId="0" fontId="0" fillId="0" borderId="0" xfId="0"/>
    <xf numFmtId="176" fontId="5" fillId="0" borderId="0" xfId="1" applyNumberFormat="1" applyFont="1" applyFill="1"/>
    <xf numFmtId="0" fontId="6" fillId="2" borderId="3" xfId="1" applyNumberFormat="1" applyFont="1" applyFill="1" applyBorder="1" applyAlignment="1" applyProtection="1">
      <alignment horizontal="center" vertical="center"/>
      <protection locked="0"/>
    </xf>
    <xf numFmtId="176" fontId="6" fillId="2" borderId="3" xfId="1" applyNumberFormat="1" applyFont="1" applyFill="1" applyBorder="1" applyAlignment="1" applyProtection="1">
      <alignment horizontal="center" vertical="center" wrapText="1"/>
      <protection locked="0"/>
    </xf>
    <xf numFmtId="177" fontId="6" fillId="2" borderId="3" xfId="1" applyNumberFormat="1" applyFont="1" applyFill="1" applyBorder="1" applyAlignment="1" applyProtection="1">
      <alignment horizontal="center" vertical="center" wrapText="1"/>
      <protection locked="0"/>
    </xf>
    <xf numFmtId="176" fontId="6" fillId="2" borderId="3" xfId="1" applyNumberFormat="1" applyFont="1" applyFill="1" applyBorder="1" applyAlignment="1">
      <alignment horizontal="center" vertical="center" wrapText="1"/>
    </xf>
    <xf numFmtId="176" fontId="6" fillId="3" borderId="4" xfId="1" applyNumberFormat="1" applyFont="1" applyFill="1" applyBorder="1" applyAlignment="1">
      <alignment vertical="center" wrapText="1"/>
    </xf>
    <xf numFmtId="0" fontId="5" fillId="0" borderId="5" xfId="1" applyNumberFormat="1" applyFont="1" applyFill="1" applyBorder="1" applyAlignment="1" applyProtection="1">
      <alignment horizontal="center" vertical="center"/>
      <protection locked="0"/>
    </xf>
    <xf numFmtId="1" fontId="8" fillId="2" borderId="5" xfId="2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79" fontId="8" fillId="2" borderId="3" xfId="2" applyNumberFormat="1" applyFont="1" applyFill="1" applyBorder="1" applyAlignment="1">
      <alignment horizontal="center" vertical="center" wrapText="1" shrinkToFit="1"/>
    </xf>
    <xf numFmtId="177" fontId="5" fillId="2" borderId="3" xfId="3" applyNumberFormat="1" applyFont="1" applyFill="1" applyBorder="1" applyAlignment="1">
      <alignment horizontal="center" vertical="center" wrapText="1"/>
    </xf>
    <xf numFmtId="179" fontId="5" fillId="2" borderId="3" xfId="3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176" fontId="5" fillId="2" borderId="3" xfId="1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 readingOrder="1"/>
    </xf>
    <xf numFmtId="177" fontId="10" fillId="2" borderId="3" xfId="2" applyNumberFormat="1" applyFont="1" applyFill="1" applyBorder="1" applyAlignment="1">
      <alignment horizontal="center" vertical="center" wrapText="1"/>
    </xf>
    <xf numFmtId="2" fontId="5" fillId="2" borderId="3" xfId="3" applyNumberFormat="1" applyFont="1" applyFill="1" applyBorder="1" applyAlignment="1">
      <alignment horizontal="center" vertical="center" wrapText="1"/>
    </xf>
    <xf numFmtId="2" fontId="5" fillId="2" borderId="6" xfId="3" applyNumberFormat="1" applyFont="1" applyFill="1" applyBorder="1" applyAlignment="1">
      <alignment horizontal="center" vertical="center" wrapText="1"/>
    </xf>
    <xf numFmtId="182" fontId="1" fillId="0" borderId="3" xfId="4" applyNumberFormat="1" applyFont="1" applyFill="1" applyBorder="1" applyAlignment="1">
      <alignment horizontal="center" vertical="center"/>
    </xf>
    <xf numFmtId="1" fontId="5" fillId="2" borderId="3" xfId="3" applyNumberFormat="1" applyFont="1" applyFill="1" applyBorder="1" applyAlignment="1">
      <alignment horizontal="center" vertical="center" wrapText="1"/>
    </xf>
    <xf numFmtId="177" fontId="11" fillId="2" borderId="3" xfId="0" applyNumberFormat="1" applyFont="1" applyFill="1" applyBorder="1" applyAlignment="1">
      <alignment horizontal="center" vertical="center" wrapText="1"/>
    </xf>
    <xf numFmtId="179" fontId="5" fillId="2" borderId="6" xfId="3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  <protection locked="0"/>
    </xf>
    <xf numFmtId="1" fontId="8" fillId="2" borderId="3" xfId="2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9" fontId="5" fillId="2" borderId="8" xfId="3" applyNumberFormat="1" applyFont="1" applyFill="1" applyBorder="1" applyAlignment="1">
      <alignment horizontal="center" vertical="center" wrapText="1"/>
    </xf>
    <xf numFmtId="179" fontId="12" fillId="2" borderId="6" xfId="3" applyNumberFormat="1" applyFont="1" applyFill="1" applyBorder="1" applyAlignment="1">
      <alignment horizontal="center" vertical="center" wrapText="1"/>
    </xf>
    <xf numFmtId="49" fontId="5" fillId="2" borderId="3" xfId="3" applyNumberFormat="1" applyFont="1" applyFill="1" applyBorder="1" applyAlignment="1">
      <alignment horizontal="center" vertical="center" wrapText="1"/>
    </xf>
    <xf numFmtId="176" fontId="13" fillId="2" borderId="3" xfId="1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/>
    </xf>
    <xf numFmtId="176" fontId="2" fillId="0" borderId="2" xfId="1" applyNumberFormat="1" applyFont="1" applyFill="1" applyBorder="1" applyAlignment="1">
      <alignment horizontal="center" vertical="center"/>
    </xf>
    <xf numFmtId="1" fontId="8" fillId="2" borderId="5" xfId="2" applyNumberFormat="1" applyFont="1" applyFill="1" applyBorder="1" applyAlignment="1">
      <alignment horizontal="center" vertical="center"/>
    </xf>
    <xf numFmtId="1" fontId="8" fillId="2" borderId="7" xfId="2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 readingOrder="1"/>
    </xf>
    <xf numFmtId="0" fontId="9" fillId="2" borderId="7" xfId="0" applyFont="1" applyFill="1" applyBorder="1" applyAlignment="1">
      <alignment horizontal="center" vertical="center" wrapText="1" readingOrder="1"/>
    </xf>
    <xf numFmtId="177" fontId="11" fillId="2" borderId="5" xfId="0" applyNumberFormat="1" applyFont="1" applyFill="1" applyBorder="1" applyAlignment="1">
      <alignment horizontal="center" vertical="center" wrapText="1"/>
    </xf>
    <xf numFmtId="177" fontId="11" fillId="2" borderId="7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182" fontId="1" fillId="4" borderId="3" xfId="4" applyNumberFormat="1" applyFont="1" applyFill="1" applyBorder="1" applyAlignment="1">
      <alignment horizontal="center" vertical="center"/>
    </xf>
  </cellXfs>
  <cellStyles count="5">
    <cellStyle name="Muster" xfId="1"/>
    <cellStyle name="常规" xfId="0" builtinId="0"/>
    <cellStyle name="常规 2" xfId="3"/>
    <cellStyle name="一般 5" xfId="4"/>
    <cellStyle name="一般_Mibtech Tooling List_080627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2</xdr:row>
      <xdr:rowOff>68580</xdr:rowOff>
    </xdr:from>
    <xdr:to>
      <xdr:col>2</xdr:col>
      <xdr:colOff>60960</xdr:colOff>
      <xdr:row>3</xdr:row>
      <xdr:rowOff>556260</xdr:rowOff>
    </xdr:to>
    <xdr:pic>
      <xdr:nvPicPr>
        <xdr:cNvPr id="8" name="图片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280160"/>
          <a:ext cx="64770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53340</xdr:colOff>
      <xdr:row>3</xdr:row>
      <xdr:rowOff>83820</xdr:rowOff>
    </xdr:from>
    <xdr:to>
      <xdr:col>2</xdr:col>
      <xdr:colOff>91440</xdr:colOff>
      <xdr:row>4</xdr:row>
      <xdr:rowOff>327660</xdr:rowOff>
    </xdr:to>
    <xdr:pic>
      <xdr:nvPicPr>
        <xdr:cNvPr id="9" name="图片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1905000"/>
          <a:ext cx="70866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137160</xdr:colOff>
      <xdr:row>4</xdr:row>
      <xdr:rowOff>106680</xdr:rowOff>
    </xdr:from>
    <xdr:to>
      <xdr:col>2</xdr:col>
      <xdr:colOff>7620</xdr:colOff>
      <xdr:row>5</xdr:row>
      <xdr:rowOff>472440</xdr:rowOff>
    </xdr:to>
    <xdr:pic>
      <xdr:nvPicPr>
        <xdr:cNvPr id="10" name="图片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" y="2537460"/>
          <a:ext cx="54102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83820</xdr:colOff>
      <xdr:row>5</xdr:row>
      <xdr:rowOff>99060</xdr:rowOff>
    </xdr:from>
    <xdr:to>
      <xdr:col>2</xdr:col>
      <xdr:colOff>15240</xdr:colOff>
      <xdr:row>6</xdr:row>
      <xdr:rowOff>472440</xdr:rowOff>
    </xdr:to>
    <xdr:pic>
      <xdr:nvPicPr>
        <xdr:cNvPr id="11" name="图片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3139440"/>
          <a:ext cx="60198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22860</xdr:colOff>
      <xdr:row>6</xdr:row>
      <xdr:rowOff>114300</xdr:rowOff>
    </xdr:from>
    <xdr:to>
      <xdr:col>2</xdr:col>
      <xdr:colOff>99060</xdr:colOff>
      <xdr:row>7</xdr:row>
      <xdr:rowOff>281940</xdr:rowOff>
    </xdr:to>
    <xdr:pic>
      <xdr:nvPicPr>
        <xdr:cNvPr id="12" name="图片 9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" y="3764280"/>
          <a:ext cx="74676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7</xdr:row>
      <xdr:rowOff>76200</xdr:rowOff>
    </xdr:from>
    <xdr:to>
      <xdr:col>2</xdr:col>
      <xdr:colOff>53340</xdr:colOff>
      <xdr:row>8</xdr:row>
      <xdr:rowOff>60960</xdr:rowOff>
    </xdr:to>
    <xdr:pic>
      <xdr:nvPicPr>
        <xdr:cNvPr id="13" name="图片 10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" y="4335780"/>
          <a:ext cx="6096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171450</xdr:rowOff>
    </xdr:from>
    <xdr:to>
      <xdr:col>18</xdr:col>
      <xdr:colOff>17336</xdr:colOff>
      <xdr:row>46</xdr:row>
      <xdr:rowOff>104775</xdr:rowOff>
    </xdr:to>
    <xdr:pic>
      <xdr:nvPicPr>
        <xdr:cNvPr id="2" name="图片 1"/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t="17335" b="5322"/>
        <a:stretch/>
      </xdr:blipFill>
      <xdr:spPr>
        <a:xfrm>
          <a:off x="0" y="5019675"/>
          <a:ext cx="13714286" cy="6629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workbookViewId="0">
      <selection activeCell="Q7" sqref="Q7"/>
    </sheetView>
  </sheetViews>
  <sheetFormatPr defaultRowHeight="14.25"/>
  <cols>
    <col min="1" max="1" width="5.375" customWidth="1"/>
    <col min="3" max="3" width="15.25" customWidth="1"/>
    <col min="9" max="9" width="10.375" customWidth="1"/>
    <col min="10" max="10" width="15.125" customWidth="1"/>
    <col min="11" max="11" width="12.875" customWidth="1"/>
    <col min="12" max="12" width="12.75" customWidth="1"/>
  </cols>
  <sheetData>
    <row r="1" spans="1:17" ht="22.5">
      <c r="A1" s="35" t="s">
        <v>29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1"/>
    </row>
    <row r="2" spans="1:17" ht="57">
      <c r="A2" s="2" t="s">
        <v>30</v>
      </c>
      <c r="B2" s="2" t="s">
        <v>31</v>
      </c>
      <c r="C2" s="3" t="s">
        <v>32</v>
      </c>
      <c r="D2" s="4" t="s">
        <v>0</v>
      </c>
      <c r="E2" s="4" t="s">
        <v>33</v>
      </c>
      <c r="F2" s="5" t="s">
        <v>34</v>
      </c>
      <c r="G2" s="5" t="s">
        <v>1</v>
      </c>
      <c r="H2" s="5" t="s">
        <v>2</v>
      </c>
      <c r="I2" s="5" t="s">
        <v>3</v>
      </c>
      <c r="J2" s="5" t="s">
        <v>4</v>
      </c>
      <c r="K2" s="5" t="s">
        <v>5</v>
      </c>
      <c r="L2" s="5" t="s">
        <v>6</v>
      </c>
      <c r="M2" s="3" t="s">
        <v>7</v>
      </c>
      <c r="N2" s="5" t="s">
        <v>8</v>
      </c>
      <c r="O2" s="5" t="s">
        <v>9</v>
      </c>
      <c r="P2" s="6" t="s">
        <v>10</v>
      </c>
    </row>
    <row r="3" spans="1:17" ht="48" customHeight="1">
      <c r="A3" s="7">
        <v>1</v>
      </c>
      <c r="B3" s="7"/>
      <c r="C3" s="8">
        <v>802923053972</v>
      </c>
      <c r="D3" s="9" t="s">
        <v>11</v>
      </c>
      <c r="E3" s="10" t="s">
        <v>12</v>
      </c>
      <c r="F3" s="11">
        <v>2</v>
      </c>
      <c r="G3" s="12" t="s">
        <v>13</v>
      </c>
      <c r="H3" s="13" t="s">
        <v>14</v>
      </c>
      <c r="I3" s="33" t="s">
        <v>35</v>
      </c>
      <c r="J3" s="34" t="s">
        <v>36</v>
      </c>
      <c r="K3" s="16" t="s">
        <v>16</v>
      </c>
      <c r="L3" s="17">
        <v>30035140002</v>
      </c>
      <c r="M3" s="13"/>
      <c r="N3" s="18">
        <v>34.020000000000003</v>
      </c>
      <c r="O3" s="19">
        <v>45</v>
      </c>
      <c r="P3" s="46">
        <f>(88.2/3600*O3/F3)*1.13</f>
        <v>0.62291249999999998</v>
      </c>
      <c r="Q3" s="43" t="s">
        <v>37</v>
      </c>
    </row>
    <row r="4" spans="1:17" ht="48" customHeight="1">
      <c r="A4" s="7">
        <v>2</v>
      </c>
      <c r="B4" s="7"/>
      <c r="C4" s="21">
        <v>802923053973</v>
      </c>
      <c r="D4" s="9" t="s">
        <v>11</v>
      </c>
      <c r="E4" s="10" t="s">
        <v>17</v>
      </c>
      <c r="F4" s="9">
        <v>1</v>
      </c>
      <c r="G4" s="12" t="s">
        <v>13</v>
      </c>
      <c r="H4" s="13" t="s">
        <v>14</v>
      </c>
      <c r="I4" s="14" t="s">
        <v>18</v>
      </c>
      <c r="J4" s="15" t="s">
        <v>19</v>
      </c>
      <c r="K4" s="16" t="s">
        <v>16</v>
      </c>
      <c r="L4" s="22">
        <v>30035140001</v>
      </c>
      <c r="M4" s="13"/>
      <c r="N4" s="12">
        <v>45.76</v>
      </c>
      <c r="O4" s="23">
        <v>58</v>
      </c>
      <c r="P4" s="20">
        <f>(88.2/3600*O4/F4)*1.13</f>
        <v>1.6057299999999999</v>
      </c>
      <c r="Q4" s="44"/>
    </row>
    <row r="5" spans="1:17" ht="48" customHeight="1">
      <c r="A5" s="7">
        <v>3</v>
      </c>
      <c r="B5" s="7"/>
      <c r="C5" s="37">
        <v>802923053974</v>
      </c>
      <c r="D5" s="9" t="s">
        <v>11</v>
      </c>
      <c r="E5" s="10" t="s">
        <v>20</v>
      </c>
      <c r="F5" s="9">
        <v>2</v>
      </c>
      <c r="G5" s="9" t="s">
        <v>21</v>
      </c>
      <c r="H5" s="13" t="s">
        <v>14</v>
      </c>
      <c r="I5" s="14" t="s">
        <v>15</v>
      </c>
      <c r="J5" s="24" t="s">
        <v>22</v>
      </c>
      <c r="K5" s="39" t="s">
        <v>16</v>
      </c>
      <c r="L5" s="41">
        <v>30035140001</v>
      </c>
      <c r="M5" s="13"/>
      <c r="N5" s="25">
        <v>7.13</v>
      </c>
      <c r="O5" s="26">
        <v>36</v>
      </c>
      <c r="P5" s="46">
        <f>(52.9/3600*O5/F5)/2*1.13</f>
        <v>0.14944250000000001</v>
      </c>
      <c r="Q5" s="44" t="s">
        <v>37</v>
      </c>
    </row>
    <row r="6" spans="1:17" ht="48" customHeight="1">
      <c r="A6" s="27">
        <v>4</v>
      </c>
      <c r="B6" s="27"/>
      <c r="C6" s="38"/>
      <c r="D6" s="9" t="s">
        <v>11</v>
      </c>
      <c r="E6" s="10" t="s">
        <v>23</v>
      </c>
      <c r="F6" s="28">
        <v>2</v>
      </c>
      <c r="G6" s="9" t="s">
        <v>21</v>
      </c>
      <c r="H6" s="13" t="s">
        <v>14</v>
      </c>
      <c r="I6" s="14" t="s">
        <v>18</v>
      </c>
      <c r="J6" s="24" t="s">
        <v>24</v>
      </c>
      <c r="K6" s="40"/>
      <c r="L6" s="42"/>
      <c r="M6" s="13"/>
      <c r="N6" s="25">
        <v>0.35</v>
      </c>
      <c r="O6" s="26">
        <v>36</v>
      </c>
      <c r="P6" s="20">
        <f>(52.9/3600*O6/F6)/2*1.13</f>
        <v>0.14944250000000001</v>
      </c>
      <c r="Q6" s="45"/>
    </row>
    <row r="7" spans="1:17" ht="48" customHeight="1">
      <c r="A7" s="7">
        <v>5</v>
      </c>
      <c r="B7" s="27"/>
      <c r="C7" s="28">
        <v>802923053977</v>
      </c>
      <c r="D7" s="13" t="s">
        <v>11</v>
      </c>
      <c r="E7" s="29" t="s">
        <v>25</v>
      </c>
      <c r="F7" s="28">
        <v>2</v>
      </c>
      <c r="G7" s="30" t="s">
        <v>21</v>
      </c>
      <c r="H7" s="13" t="s">
        <v>14</v>
      </c>
      <c r="I7" s="14" t="s">
        <v>18</v>
      </c>
      <c r="J7" s="24" t="s">
        <v>26</v>
      </c>
      <c r="K7" s="16" t="s">
        <v>16</v>
      </c>
      <c r="L7" s="22">
        <v>30035140001</v>
      </c>
      <c r="M7" s="13"/>
      <c r="N7" s="12">
        <v>9.34</v>
      </c>
      <c r="O7" s="31">
        <v>30</v>
      </c>
      <c r="P7" s="20">
        <f>(52.9/3600*O7/F7)*1.13</f>
        <v>0.2490708333333333</v>
      </c>
    </row>
    <row r="8" spans="1:17" ht="48" customHeight="1">
      <c r="A8" s="27">
        <v>6</v>
      </c>
      <c r="B8" s="27"/>
      <c r="C8" s="28">
        <v>802923053978</v>
      </c>
      <c r="D8" s="13" t="s">
        <v>11</v>
      </c>
      <c r="E8" s="29" t="s">
        <v>27</v>
      </c>
      <c r="F8" s="28">
        <v>4</v>
      </c>
      <c r="G8" s="32" t="s">
        <v>21</v>
      </c>
      <c r="H8" s="13" t="s">
        <v>14</v>
      </c>
      <c r="I8" s="14" t="s">
        <v>18</v>
      </c>
      <c r="J8" s="24" t="s">
        <v>28</v>
      </c>
      <c r="K8" s="16" t="s">
        <v>16</v>
      </c>
      <c r="L8" s="17">
        <v>30035140002</v>
      </c>
      <c r="M8" s="13"/>
      <c r="N8" s="12">
        <v>2.77</v>
      </c>
      <c r="O8" s="31">
        <v>26</v>
      </c>
      <c r="P8" s="20">
        <f>(52.9/3600*O8/F8)*1.13</f>
        <v>0.10793069444444443</v>
      </c>
    </row>
  </sheetData>
  <mergeCells count="4">
    <mergeCell ref="A1:O1"/>
    <mergeCell ref="C5:C6"/>
    <mergeCell ref="K5:K6"/>
    <mergeCell ref="L5:L6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2023-09-21T08:32:14Z</dcterms:modified>
</cp:coreProperties>
</file>