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usanxia\Desktop\"/>
    </mc:Choice>
  </mc:AlternateContent>
  <bookViews>
    <workbookView xWindow="0" yWindow="0" windowWidth="21600" windowHeight="9510"/>
  </bookViews>
  <sheets>
    <sheet name="頂鈞塑膠模具-099 (5)" sheetId="1" r:id="rId1"/>
    <sheet name="依最新邮件附件核价22.7.13" sheetId="2" r:id="rId2"/>
  </sheets>
  <definedNames>
    <definedName name="_xlnm._FilterDatabase" localSheetId="0" hidden="1">'頂鈞塑膠模具-099 (5)'!$A$7:$IP$7</definedName>
    <definedName name="_xlnm.Print_Area" localSheetId="0">'頂鈞塑膠模具-099 (5)'!$A$1:$W$26</definedName>
    <definedName name="_xlnm.Print_Titles" localSheetId="0">'頂鈞塑膠模具-099 (5)'!$1:$7</definedName>
  </definedNames>
  <calcPr calcId="162913"/>
</workbook>
</file>

<file path=xl/calcChain.xml><?xml version="1.0" encoding="utf-8"?>
<calcChain xmlns="http://schemas.openxmlformats.org/spreadsheetml/2006/main">
  <c r="W9" i="1" l="1"/>
  <c r="W10" i="1"/>
  <c r="W11" i="1"/>
  <c r="W12" i="1"/>
  <c r="W13" i="1"/>
  <c r="W14" i="1"/>
  <c r="W15" i="1"/>
  <c r="W8" i="1"/>
  <c r="V9" i="1"/>
  <c r="V10" i="1"/>
  <c r="V11" i="1"/>
  <c r="V12" i="1"/>
  <c r="V13" i="1"/>
  <c r="V14" i="1"/>
  <c r="V15" i="1"/>
  <c r="V8" i="1"/>
  <c r="N9" i="1" l="1"/>
  <c r="N10" i="1"/>
  <c r="N11" i="1"/>
  <c r="N12" i="1"/>
  <c r="N13" i="1"/>
  <c r="N14" i="1"/>
  <c r="N15" i="1"/>
  <c r="N8" i="1"/>
  <c r="M9" i="1" l="1"/>
  <c r="M10" i="1"/>
  <c r="M11" i="1"/>
  <c r="M12" i="1"/>
  <c r="M13" i="1"/>
  <c r="M14" i="1"/>
  <c r="M15" i="1"/>
  <c r="M8" i="1"/>
  <c r="H19" i="1" l="1"/>
  <c r="G19" i="1"/>
  <c r="F19" i="1"/>
</calcChain>
</file>

<file path=xl/sharedStrings.xml><?xml version="1.0" encoding="utf-8"?>
<sst xmlns="http://schemas.openxmlformats.org/spreadsheetml/2006/main" count="62" uniqueCount="48">
  <si>
    <t>凤凰城_Terrier BOM 报价单9.17</t>
  </si>
  <si>
    <t>地址:广东省东莞市虎门镇怀德社区雅瑶居民小组工业区</t>
  </si>
  <si>
    <t>凤凰城 Boerboel BOM报价单9.17</t>
  </si>
  <si>
    <t xml:space="preserve"> TEL:0769-85649450/460 FAX:0769-85649490  Email:huayinchang0509@vip.163.com</t>
  </si>
  <si>
    <t>凤凰城_Terrier BOM +Boerboel 报价单11.25</t>
  </si>
  <si>
    <r>
      <t xml:space="preserve"> </t>
    </r>
    <r>
      <rPr>
        <sz val="12"/>
        <rFont val="宋体"/>
        <family val="3"/>
        <charset val="134"/>
      </rPr>
      <t>客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户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名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称</t>
    </r>
    <r>
      <rPr>
        <sz val="12"/>
        <rFont val="Times New Roman"/>
        <family val="1"/>
      </rPr>
      <t>:</t>
    </r>
    <r>
      <rPr>
        <sz val="12"/>
        <rFont val="宋体"/>
        <family val="3"/>
        <charset val="134"/>
      </rPr>
      <t>东莞顶钧塑胶模具有限公司</t>
    </r>
    <r>
      <rPr>
        <sz val="12"/>
        <rFont val="Times New Roman"/>
        <family val="1"/>
      </rPr>
      <t xml:space="preserve">                  TEL:                                         </t>
    </r>
    <r>
      <rPr>
        <sz val="12"/>
        <rFont val="宋体"/>
        <family val="3"/>
        <charset val="134"/>
      </rPr>
      <t>報價單號</t>
    </r>
    <r>
      <rPr>
        <sz val="12"/>
        <rFont val="Times New Roman"/>
        <family val="1"/>
      </rPr>
      <t>:20210917099</t>
    </r>
  </si>
  <si>
    <t>凤凰城_Terrier BOM +Boerboel 报价单4.1</t>
  </si>
  <si>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宋体"/>
        <family val="3"/>
        <charset val="134"/>
      </rPr>
      <t>負責人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宋体"/>
        <family val="3"/>
        <charset val="134"/>
      </rPr>
      <t>李小姐</t>
    </r>
    <r>
      <rPr>
        <sz val="12"/>
        <color rgb="FF000000"/>
        <rFont val="Times New Roman"/>
        <family val="1"/>
      </rPr>
      <t xml:space="preserve">                                                            FAX:                                         </t>
    </r>
    <r>
      <rPr>
        <sz val="12"/>
        <color rgb="FF000000"/>
        <rFont val="宋体"/>
        <family val="3"/>
        <charset val="134"/>
      </rPr>
      <t>業務人員</t>
    </r>
    <r>
      <rPr>
        <sz val="12"/>
        <color rgb="FF000000"/>
        <rFont val="Times New Roman"/>
        <family val="1"/>
      </rPr>
      <t xml:space="preserve">: </t>
    </r>
    <r>
      <rPr>
        <sz val="12"/>
        <color rgb="FF000000"/>
        <rFont val="宋体"/>
        <family val="3"/>
        <charset val="134"/>
      </rPr>
      <t>花先生</t>
    </r>
  </si>
  <si>
    <t>凤凰城_Terrier BOM +Boerboel 报价单4.2</t>
  </si>
  <si>
    <t>NO.</t>
  </si>
  <si>
    <r>
      <rPr>
        <sz val="11"/>
        <rFont val="PMingLiU"/>
        <family val="1"/>
      </rPr>
      <t>部品番</t>
    </r>
    <r>
      <rPr>
        <sz val="11"/>
        <rFont val="宋体"/>
        <family val="3"/>
        <charset val="134"/>
      </rPr>
      <t>号</t>
    </r>
  </si>
  <si>
    <t>穴数</t>
  </si>
  <si>
    <t>数量</t>
  </si>
  <si>
    <t>单位</t>
  </si>
  <si>
    <r>
      <rPr>
        <sz val="11"/>
        <rFont val="宋体"/>
        <family val="3"/>
        <charset val="134"/>
      </rPr>
      <t xml:space="preserve">模具单价
</t>
    </r>
    <r>
      <rPr>
        <sz val="11"/>
        <color rgb="FF0000FF"/>
        <rFont val="宋体"/>
        <family val="3"/>
        <charset val="134"/>
      </rPr>
      <t>含税</t>
    </r>
    <r>
      <rPr>
        <sz val="11"/>
        <rFont val="Arial Narrow"/>
        <family val="2"/>
      </rPr>
      <t>/RMB</t>
    </r>
  </si>
  <si>
    <r>
      <rPr>
        <sz val="11"/>
        <rFont val="宋体"/>
        <family val="3"/>
        <charset val="134"/>
      </rPr>
      <t xml:space="preserve">产品单价
</t>
    </r>
    <r>
      <rPr>
        <sz val="11"/>
        <color rgb="FF0000FF"/>
        <rFont val="宋体"/>
        <family val="3"/>
        <charset val="134"/>
      </rPr>
      <t>含税</t>
    </r>
    <r>
      <rPr>
        <sz val="11"/>
        <rFont val="Arial Narrow"/>
        <family val="2"/>
      </rPr>
      <t xml:space="preserve">/RMB
</t>
    </r>
    <r>
      <rPr>
        <sz val="11"/>
        <color rgb="FF252AF1"/>
        <rFont val="宋体"/>
        <family val="3"/>
        <charset val="134"/>
      </rPr>
      <t>不含</t>
    </r>
    <r>
      <rPr>
        <sz val="11"/>
        <rFont val="宋体"/>
        <family val="3"/>
        <charset val="134"/>
      </rPr>
      <t>原材料</t>
    </r>
  </si>
  <si>
    <t>产品
水口
单重</t>
  </si>
  <si>
    <t>模具制作周期</t>
  </si>
  <si>
    <t>塑胶料</t>
  </si>
  <si>
    <t>PVTR-3071-TR SHELL INNER
模号：3727</t>
  </si>
  <si>
    <t>套</t>
  </si>
  <si>
    <t>Sabic 
Lexan 945</t>
  </si>
  <si>
    <t>PVTR-3080-TR BASE INNER
模号：3728</t>
  </si>
  <si>
    <t>PVTR-3081-TR BASE OUTER
模号：3729</t>
  </si>
  <si>
    <t>PVBB-3011-001-BB Shell Inner
模号：3713</t>
  </si>
  <si>
    <t>PVBB-3012-001-BB Forehead Inner
模号：3714</t>
  </si>
  <si>
    <t>PVBB-3020-01-BB Base Inner
模号：3715</t>
  </si>
  <si>
    <t>PVBB-3021-001-BB Base Outer
模号：3716</t>
  </si>
  <si>
    <t>PVBB-3032-1-BB Forehead Outer
模号：3717</t>
  </si>
  <si>
    <r>
      <rPr>
        <b/>
        <sz val="11"/>
        <rFont val="宋体"/>
        <family val="3"/>
        <charset val="134"/>
      </rPr>
      <t>产品单价含税/RMB</t>
    </r>
    <r>
      <rPr>
        <b/>
        <sz val="11"/>
        <color rgb="FFFF0000"/>
        <rFont val="宋体"/>
        <family val="3"/>
        <charset val="134"/>
      </rPr>
      <t>含原材料：  含Sabic Lexan 945材料及注塑加工费，摆盘、包装、送至清溪厂运费。
包材（纸箱、平卡、吸塑盒Hc-04、标签、透明胶带、吸塑盒HC-01）由客户提供</t>
    </r>
  </si>
  <si>
    <r>
      <rPr>
        <b/>
        <sz val="11"/>
        <rFont val="宋体"/>
        <family val="3"/>
        <charset val="134"/>
      </rPr>
      <t>产品单价含税/RMB</t>
    </r>
    <r>
      <rPr>
        <b/>
        <sz val="11"/>
        <color rgb="FFFF0000"/>
        <rFont val="宋体"/>
        <family val="3"/>
        <charset val="134"/>
      </rPr>
      <t>不含原材料： 含注塑加工费，摆盘、包装、送至清溪厂运费。
包材（纸箱、平卡、吸塑盒Hc-04、标签、透明胶带、吸塑盒HC-01）由客户提供</t>
    </r>
  </si>
  <si>
    <t>合计:</t>
  </si>
  <si>
    <t>备注：
1.付款方式：  1.模具订金首付50%，模具OK后尾款50%一次付清   2.产品货款当月结30天内付清 
2.本报价单包含试模费，但不包含括试模原料费用，客提供试模原料
3.模具制作周期从订单确认、收到预付款开始计算时间
4.模具图面有疑问时，双方再协商处理
5、以上模具报价为留厂生产模具，移模需要增加模具总金额的40%项目管理费。</t>
  </si>
  <si>
    <r>
      <rPr>
        <sz val="11"/>
        <color rgb="FF000000"/>
        <rFont val="宋体"/>
        <family val="3"/>
        <charset val="134"/>
      </rPr>
      <t>一：有效期限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天</t>
    </r>
    <r>
      <rPr>
        <sz val="11"/>
        <color rgb="FF000000"/>
        <rFont val="Times New Roman"/>
        <family val="1"/>
      </rPr>
      <t xml:space="preserve">                            </t>
    </r>
  </si>
  <si>
    <t>報價日期:  2021年9月17日  2021/12/10 更新
          2022年4月1日 更新，2022年4月2日 更新</t>
  </si>
  <si>
    <r>
      <rPr>
        <sz val="11"/>
        <color rgb="FF000000"/>
        <rFont val="宋体"/>
        <family val="3"/>
        <charset val="134"/>
      </rPr>
      <t>二：付款幣別</t>
    </r>
    <r>
      <rPr>
        <sz val="11"/>
        <color indexed="8"/>
        <rFont val="Times New Roman"/>
        <family val="1"/>
      </rPr>
      <t xml:space="preserve">:             </t>
    </r>
    <r>
      <rPr>
        <u val="double"/>
        <sz val="11"/>
        <color indexed="8"/>
        <rFont val="宋体"/>
        <family val="3"/>
        <charset val="134"/>
      </rPr>
      <t>人民幣</t>
    </r>
    <r>
      <rPr>
        <u val="double"/>
        <sz val="11"/>
        <color indexed="8"/>
        <rFont val="Times New Roman"/>
        <family val="1"/>
      </rPr>
      <t xml:space="preserve">  </t>
    </r>
    <r>
      <rPr>
        <sz val="11"/>
        <color indexed="8"/>
        <rFont val="Times New Roman"/>
        <family val="1"/>
      </rPr>
      <t xml:space="preserve">                                                        </t>
    </r>
    <r>
      <rPr>
        <sz val="11"/>
        <color rgb="FF000000"/>
        <rFont val="宋体"/>
        <family val="3"/>
        <charset val="134"/>
      </rPr>
      <t>客户回签</t>
    </r>
    <r>
      <rPr>
        <sz val="11"/>
        <color indexed="8"/>
        <rFont val="Times New Roman"/>
        <family val="1"/>
      </rPr>
      <t xml:space="preserve">:     </t>
    </r>
  </si>
  <si>
    <r>
      <rPr>
        <sz val="11"/>
        <color rgb="FF000000"/>
        <rFont val="宋体"/>
        <family val="3"/>
        <charset val="134"/>
      </rPr>
      <t>三：如需訂購任何產品請下采購單聯絡</t>
    </r>
    <r>
      <rPr>
        <sz val="11"/>
        <color indexed="8"/>
        <rFont val="Times New Roman"/>
        <family val="1"/>
      </rPr>
      <t>.</t>
    </r>
  </si>
  <si>
    <t>以上报价为含税价13%</t>
  </si>
  <si>
    <t>降價百分比</t>
    <phoneticPr fontId="30" type="noConversion"/>
  </si>
  <si>
    <t>原報價</t>
    <phoneticPr fontId="30" type="noConversion"/>
  </si>
  <si>
    <t>東莞市启泰精密塑胶五金制品有限公司</t>
    <phoneticPr fontId="30" type="noConversion"/>
  </si>
  <si>
    <t>報   價  單</t>
    <phoneticPr fontId="30" type="noConversion"/>
  </si>
  <si>
    <t>Sabic Lexan 945  （预估市场价：33元/KG）以上产品的原材料为目前市场价格，
以上产品单价是按33元的原材料更新（也跟顶钧提供的原材料联系人也确认了价格：1吨以上是33/KG，以下是按33.5/KG）
材料变动不超过10%（上涨/下跌）产品单价保持不变，当材料变化超过10%按（产品重量*材料价格差）来调整产品单价。</t>
    <phoneticPr fontId="30" type="noConversion"/>
  </si>
  <si>
    <t>材料降价3.5元产品差价</t>
  </si>
  <si>
    <t>增加抽粒2.5元+增加運費</t>
    <phoneticPr fontId="30" type="noConversion"/>
  </si>
  <si>
    <t>與原本報價差異</t>
    <phoneticPr fontId="30" type="noConversion"/>
  </si>
  <si>
    <r>
      <t xml:space="preserve">产品单价
</t>
    </r>
    <r>
      <rPr>
        <sz val="11"/>
        <color rgb="FF0000FF"/>
        <rFont val="宋体"/>
        <family val="3"/>
        <charset val="134"/>
      </rPr>
      <t>含税</t>
    </r>
    <r>
      <rPr>
        <sz val="11"/>
        <rFont val="Arial Narrow"/>
        <family val="2"/>
      </rPr>
      <t xml:space="preserve">/RMB
</t>
    </r>
    <r>
      <rPr>
        <sz val="11"/>
        <color rgb="FF252AF1"/>
        <rFont val="宋体"/>
        <family val="3"/>
        <charset val="134"/>
      </rPr>
      <t>含</t>
    </r>
    <r>
      <rPr>
        <sz val="11"/>
        <rFont val="宋体"/>
        <family val="3"/>
        <charset val="134"/>
      </rPr>
      <t>原材料</t>
    </r>
    <phoneticPr fontId="30" type="noConversion"/>
  </si>
  <si>
    <r>
      <t>增加抽粒費用報價</t>
    </r>
    <r>
      <rPr>
        <sz val="11"/>
        <color theme="8" tint="-0.249977111117893"/>
        <rFont val="宋体"/>
        <family val="3"/>
        <charset val="134"/>
      </rPr>
      <t>含税</t>
    </r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</si>
</sst>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￥&quot;#,##0_);[Red]\(&quot;￥&quot;#,##0\)"/>
    <numFmt numFmtId="177" formatCode="0.00_ "/>
    <numFmt numFmtId="178" formatCode="_ &quot;￥&quot;* #,##0.00_ ;_ &quot;￥&quot;* \-#,##0.00_ ;_ &quot;￥&quot;* \-??_ ;_ @_ "/>
    <numFmt numFmtId="179" formatCode="&quot;￥&quot;#,##0.00_);[Red]\(&quot;￥&quot;#,##0.00\)"/>
    <numFmt numFmtId="180" formatCode="_ &quot;￥&quot;* #,##0.00_ ;_ &quot;￥&quot;* \-#,##0.00_ ;_ &quot;￥&quot;* &quot;-&quot;??_ ;_ @_ "/>
    <numFmt numFmtId="181" formatCode="0.0%"/>
    <numFmt numFmtId="182" formatCode="0.00_);[Red]\(0.00\)"/>
  </numFmts>
  <fonts count="35">
    <font>
      <sz val="12"/>
      <name val="宋体"/>
      <charset val="134"/>
    </font>
    <font>
      <sz val="24"/>
      <name val="宋体"/>
      <family val="3"/>
      <charset val="134"/>
    </font>
    <font>
      <b/>
      <sz val="22"/>
      <name val="宋体"/>
      <family val="3"/>
      <charset val="134"/>
    </font>
    <font>
      <sz val="13"/>
      <name val="宋体"/>
      <family val="3"/>
      <charset val="134"/>
    </font>
    <font>
      <sz val="13"/>
      <name val="Times New Roman"/>
      <family val="1"/>
    </font>
    <font>
      <b/>
      <sz val="20"/>
      <name val="宋体"/>
      <family val="3"/>
      <charset val="13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name val="Arial Narrow"/>
      <family val="2"/>
    </font>
    <font>
      <sz val="11"/>
      <name val="PMingLiU"/>
      <family val="1"/>
    </font>
    <font>
      <sz val="11"/>
      <name val="宋体"/>
      <family val="3"/>
      <charset val="134"/>
    </font>
    <font>
      <sz val="10.5"/>
      <name val="新宋体"/>
      <family val="3"/>
      <charset val="134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0000FF"/>
      <name val="宋体"/>
      <family val="3"/>
      <charset val="134"/>
    </font>
    <font>
      <sz val="11"/>
      <color rgb="FF252AF1"/>
      <name val="宋体"/>
      <family val="3"/>
      <charset val="134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u val="double"/>
      <sz val="11"/>
      <color indexed="8"/>
      <name val="宋体"/>
      <family val="3"/>
      <charset val="134"/>
    </font>
    <font>
      <u val="double"/>
      <sz val="11"/>
      <color indexed="8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8" tint="-0.249977111117893"/>
      <name val="宋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80" fontId="2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/>
  </cellStyleXfs>
  <cellXfs count="63">
    <xf numFmtId="0" fontId="0" fillId="0" borderId="0" xfId="0"/>
    <xf numFmtId="0" fontId="1" fillId="0" borderId="0" xfId="3" applyFont="1" applyFill="1" applyBorder="1" applyAlignment="1"/>
    <xf numFmtId="0" fontId="0" fillId="0" borderId="0" xfId="3" applyFont="1" applyFill="1" applyBorder="1" applyAlignment="1"/>
    <xf numFmtId="0" fontId="0" fillId="0" borderId="0" xfId="3" applyFont="1" applyFill="1" applyBorder="1" applyAlignment="1">
      <alignment horizontal="center" vertical="center"/>
    </xf>
    <xf numFmtId="0" fontId="0" fillId="0" borderId="0" xfId="3" applyFont="1" applyFill="1" applyBorder="1" applyAlignment="1">
      <alignment vertical="center"/>
    </xf>
    <xf numFmtId="0" fontId="0" fillId="0" borderId="0" xfId="0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177" fontId="0" fillId="3" borderId="1" xfId="1" applyNumberFormat="1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6" fontId="13" fillId="0" borderId="6" xfId="3" applyNumberFormat="1" applyFont="1" applyFill="1" applyBorder="1" applyAlignment="1">
      <alignment horizontal="center" vertical="center"/>
    </xf>
    <xf numFmtId="179" fontId="13" fillId="0" borderId="6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/>
    <xf numFmtId="0" fontId="16" fillId="0" borderId="1" xfId="3" applyFont="1" applyFill="1" applyBorder="1" applyAlignment="1">
      <alignment vertical="center"/>
    </xf>
    <xf numFmtId="0" fontId="19" fillId="0" borderId="0" xfId="2" applyNumberFormat="1" applyFill="1" applyBorder="1" applyAlignment="1" applyProtection="1"/>
    <xf numFmtId="0" fontId="20" fillId="0" borderId="1" xfId="0" applyFont="1" applyFill="1" applyBorder="1" applyAlignment="1">
      <alignment horizontal="center" vertical="center" wrapText="1"/>
    </xf>
    <xf numFmtId="0" fontId="0" fillId="0" borderId="3" xfId="3" applyFont="1" applyFill="1" applyBorder="1" applyAlignment="1"/>
    <xf numFmtId="0" fontId="0" fillId="0" borderId="6" xfId="3" applyFont="1" applyFill="1" applyBorder="1" applyAlignment="1"/>
    <xf numFmtId="181" fontId="0" fillId="0" borderId="1" xfId="3" applyNumberFormat="1" applyFont="1" applyFill="1" applyBorder="1" applyAlignment="1">
      <alignment horizontal="center" vertical="center" wrapText="1"/>
    </xf>
    <xf numFmtId="182" fontId="1" fillId="0" borderId="0" xfId="3" applyNumberFormat="1" applyFont="1" applyFill="1" applyBorder="1" applyAlignment="1"/>
    <xf numFmtId="182" fontId="0" fillId="0" borderId="0" xfId="3" applyNumberFormat="1" applyFont="1" applyFill="1" applyBorder="1" applyAlignment="1"/>
    <xf numFmtId="182" fontId="0" fillId="0" borderId="0" xfId="3" applyNumberFormat="1" applyFont="1" applyFill="1" applyBorder="1" applyAlignment="1">
      <alignment horizontal="center" vertical="center"/>
    </xf>
    <xf numFmtId="182" fontId="0" fillId="0" borderId="0" xfId="3" applyNumberFormat="1" applyFont="1" applyFill="1" applyBorder="1" applyAlignment="1">
      <alignment vertical="center"/>
    </xf>
    <xf numFmtId="0" fontId="0" fillId="4" borderId="1" xfId="1" applyNumberFormat="1" applyFont="1" applyFill="1" applyBorder="1" applyAlignment="1">
      <alignment horizontal="center" vertical="center"/>
    </xf>
    <xf numFmtId="177" fontId="31" fillId="4" borderId="1" xfId="0" applyNumberFormat="1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2" fillId="0" borderId="0" xfId="3" applyFont="1" applyFill="1" applyBorder="1" applyAlignment="1">
      <alignment horizontal="center" vertical="center"/>
    </xf>
    <xf numFmtId="0" fontId="0" fillId="0" borderId="0" xfId="3" applyFont="1" applyFill="1" applyBorder="1" applyAlignment="1">
      <alignment wrapText="1"/>
    </xf>
    <xf numFmtId="0" fontId="17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center"/>
    </xf>
    <xf numFmtId="0" fontId="15" fillId="0" borderId="1" xfId="3" applyFont="1" applyFill="1" applyBorder="1" applyAlignment="1">
      <alignment horizontal="left" vertical="top" wrapText="1"/>
    </xf>
    <xf numFmtId="0" fontId="15" fillId="0" borderId="6" xfId="3" applyFont="1" applyFill="1" applyBorder="1" applyAlignment="1">
      <alignment horizontal="left" vertical="top" wrapText="1"/>
    </xf>
    <xf numFmtId="0" fontId="16" fillId="0" borderId="7" xfId="3" applyFont="1" applyFill="1" applyBorder="1" applyAlignment="1">
      <alignment horizontal="center" vertical="center"/>
    </xf>
    <xf numFmtId="0" fontId="16" fillId="0" borderId="8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left" vertical="center" wrapText="1"/>
    </xf>
    <xf numFmtId="0" fontId="16" fillId="0" borderId="8" xfId="3" applyFont="1" applyFill="1" applyBorder="1" applyAlignment="1">
      <alignment horizontal="left" vertical="center"/>
    </xf>
    <xf numFmtId="0" fontId="16" fillId="0" borderId="9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left"/>
    </xf>
    <xf numFmtId="0" fontId="7" fillId="0" borderId="2" xfId="3" applyFont="1" applyFill="1" applyBorder="1" applyAlignment="1">
      <alignment horizontal="left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0" fillId="0" borderId="3" xfId="3" applyFont="1" applyFill="1" applyBorder="1" applyAlignment="1">
      <alignment vertical="center"/>
    </xf>
    <xf numFmtId="0" fontId="0" fillId="0" borderId="4" xfId="3" applyFont="1" applyFill="1" applyBorder="1" applyAlignment="1">
      <alignment vertical="center"/>
    </xf>
    <xf numFmtId="0" fontId="0" fillId="0" borderId="5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178" fontId="6" fillId="0" borderId="1" xfId="3" applyNumberFormat="1" applyFont="1" applyFill="1" applyBorder="1" applyAlignment="1">
      <alignment horizontal="left"/>
    </xf>
  </cellXfs>
  <cellStyles count="4">
    <cellStyle name="常规" xfId="0" builtinId="0"/>
    <cellStyle name="常规_09年报价单" xfId="3"/>
    <cellStyle name="超链接" xfId="2" builtinId="8"/>
    <cellStyle name="货币" xfId="1" builtinId="4"/>
  </cellStyles>
  <dxfs count="0"/>
  <tableStyles count="0" defaultTableStyle="TableStyleMedium2" defaultPivotStyle="PivotStyleLight16"/>
  <colors>
    <mruColors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7</xdr:row>
      <xdr:rowOff>434975</xdr:rowOff>
    </xdr:from>
    <xdr:to>
      <xdr:col>1</xdr:col>
      <xdr:colOff>1555115</xdr:colOff>
      <xdr:row>7</xdr:row>
      <xdr:rowOff>795020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40130" y="2747645"/>
          <a:ext cx="850265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800100</xdr:colOff>
      <xdr:row>8</xdr:row>
      <xdr:rowOff>415925</xdr:rowOff>
    </xdr:from>
    <xdr:to>
      <xdr:col>1</xdr:col>
      <xdr:colOff>1457960</xdr:colOff>
      <xdr:row>8</xdr:row>
      <xdr:rowOff>775970</xdr:rowOff>
    </xdr:to>
    <xdr:pic>
      <xdr:nvPicPr>
        <xdr:cNvPr id="3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35380" y="3629660"/>
          <a:ext cx="65786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800100</xdr:colOff>
      <xdr:row>9</xdr:row>
      <xdr:rowOff>406400</xdr:rowOff>
    </xdr:from>
    <xdr:to>
      <xdr:col>1</xdr:col>
      <xdr:colOff>1441450</xdr:colOff>
      <xdr:row>9</xdr:row>
      <xdr:rowOff>766445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35380" y="4521200"/>
          <a:ext cx="64135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10</xdr:row>
      <xdr:rowOff>425450</xdr:rowOff>
    </xdr:from>
    <xdr:to>
      <xdr:col>1</xdr:col>
      <xdr:colOff>1506855</xdr:colOff>
      <xdr:row>10</xdr:row>
      <xdr:rowOff>785495</xdr:rowOff>
    </xdr:to>
    <xdr:pic>
      <xdr:nvPicPr>
        <xdr:cNvPr id="5" name="圖片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87755" y="5441315"/>
          <a:ext cx="75438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11</xdr:row>
      <xdr:rowOff>447675</xdr:rowOff>
    </xdr:from>
    <xdr:to>
      <xdr:col>1</xdr:col>
      <xdr:colOff>1666875</xdr:colOff>
      <xdr:row>11</xdr:row>
      <xdr:rowOff>805815</xdr:rowOff>
    </xdr:to>
    <xdr:pic>
      <xdr:nvPicPr>
        <xdr:cNvPr id="6" name="圖片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21055" y="6364605"/>
          <a:ext cx="11811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12</xdr:row>
      <xdr:rowOff>438150</xdr:rowOff>
    </xdr:from>
    <xdr:to>
      <xdr:col>1</xdr:col>
      <xdr:colOff>1366520</xdr:colOff>
      <xdr:row>12</xdr:row>
      <xdr:rowOff>798195</xdr:rowOff>
    </xdr:to>
    <xdr:pic>
      <xdr:nvPicPr>
        <xdr:cNvPr id="7" name="圖片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78230" y="7256145"/>
          <a:ext cx="62357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800100</xdr:colOff>
      <xdr:row>13</xdr:row>
      <xdr:rowOff>403225</xdr:rowOff>
    </xdr:from>
    <xdr:to>
      <xdr:col>1</xdr:col>
      <xdr:colOff>1364615</xdr:colOff>
      <xdr:row>13</xdr:row>
      <xdr:rowOff>763270</xdr:rowOff>
    </xdr:to>
    <xdr:pic>
      <xdr:nvPicPr>
        <xdr:cNvPr id="8" name="圖片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35380" y="8122285"/>
          <a:ext cx="564515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14</xdr:row>
      <xdr:rowOff>419100</xdr:rowOff>
    </xdr:from>
    <xdr:to>
      <xdr:col>1</xdr:col>
      <xdr:colOff>1503680</xdr:colOff>
      <xdr:row>14</xdr:row>
      <xdr:rowOff>779145</xdr:rowOff>
    </xdr:to>
    <xdr:pic>
      <xdr:nvPicPr>
        <xdr:cNvPr id="9" name="圖片 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30605" y="9039225"/>
          <a:ext cx="808355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6</xdr:col>
      <xdr:colOff>476250</xdr:colOff>
      <xdr:row>37</xdr:row>
      <xdr:rowOff>57151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113" r="66524" b="7766"/>
        <a:stretch/>
      </xdr:blipFill>
      <xdr:spPr>
        <a:xfrm>
          <a:off x="0" y="400050"/>
          <a:ext cx="4591050" cy="6353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114299</xdr:rowOff>
    </xdr:from>
    <xdr:to>
      <xdr:col>6</xdr:col>
      <xdr:colOff>552450</xdr:colOff>
      <xdr:row>64</xdr:row>
      <xdr:rowOff>114300</xdr:rowOff>
    </xdr:to>
    <xdr:pic>
      <xdr:nvPicPr>
        <xdr:cNvPr id="3" name="图片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7669" r="65968" b="27436"/>
        <a:stretch/>
      </xdr:blipFill>
      <xdr:spPr>
        <a:xfrm>
          <a:off x="0" y="6991349"/>
          <a:ext cx="4667250" cy="4705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P25"/>
  <sheetViews>
    <sheetView tabSelected="1" zoomScale="85" zoomScaleNormal="85" workbookViewId="0">
      <selection activeCell="V3" sqref="V3"/>
    </sheetView>
  </sheetViews>
  <sheetFormatPr defaultColWidth="9" defaultRowHeight="14.25"/>
  <cols>
    <col min="1" max="1" width="4.375" style="2" customWidth="1"/>
    <col min="2" max="2" width="28.625" style="2" customWidth="1"/>
    <col min="3" max="4" width="6.25" style="2" customWidth="1"/>
    <col min="5" max="5" width="4.75" style="2" customWidth="1"/>
    <col min="6" max="6" width="13.5" style="2" customWidth="1"/>
    <col min="7" max="8" width="11.625" style="2" customWidth="1"/>
    <col min="9" max="9" width="6.25" style="2" customWidth="1"/>
    <col min="10" max="10" width="8" style="2" customWidth="1"/>
    <col min="11" max="11" width="13.375" style="2" customWidth="1"/>
    <col min="12" max="12" width="9" style="2" customWidth="1"/>
    <col min="13" max="13" width="10.75" style="2" customWidth="1"/>
    <col min="14" max="14" width="12.75" style="30" customWidth="1"/>
    <col min="15" max="20" width="9" style="2" hidden="1" customWidth="1"/>
    <col min="21" max="21" width="11" style="2" customWidth="1"/>
    <col min="22" max="22" width="11.875" style="2" customWidth="1"/>
    <col min="23" max="248" width="9" style="2" customWidth="1"/>
    <col min="249" max="16384" width="9" style="5"/>
  </cols>
  <sheetData>
    <row r="1" spans="1:23" s="1" customFormat="1" ht="31.5">
      <c r="A1" s="58" t="s">
        <v>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N1" s="29"/>
      <c r="P1" s="2" t="s">
        <v>0</v>
      </c>
    </row>
    <row r="2" spans="1:23" ht="19.149999999999999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P2" s="2" t="s">
        <v>2</v>
      </c>
    </row>
    <row r="3" spans="1:23" ht="19.149999999999999" customHeight="1">
      <c r="A3" s="60" t="s">
        <v>3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23" ht="25.5">
      <c r="A4" s="61" t="s">
        <v>41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24"/>
      <c r="P4" s="2" t="s">
        <v>4</v>
      </c>
    </row>
    <row r="5" spans="1:23" s="2" customFormat="1" ht="18" customHeight="1">
      <c r="A5" s="62" t="s">
        <v>5</v>
      </c>
      <c r="B5" s="62"/>
      <c r="C5" s="62"/>
      <c r="D5" s="62"/>
      <c r="E5" s="62"/>
      <c r="F5" s="62"/>
      <c r="G5" s="62"/>
      <c r="H5" s="62"/>
      <c r="I5" s="62"/>
      <c r="J5" s="62"/>
      <c r="K5" s="62"/>
      <c r="N5" s="30"/>
      <c r="P5" s="2" t="s">
        <v>6</v>
      </c>
    </row>
    <row r="6" spans="1:23" s="2" customFormat="1" ht="30" customHeight="1">
      <c r="A6" s="49" t="s">
        <v>7</v>
      </c>
      <c r="B6" s="49"/>
      <c r="C6" s="49"/>
      <c r="D6" s="49"/>
      <c r="E6" s="49"/>
      <c r="F6" s="49"/>
      <c r="G6" s="49"/>
      <c r="H6" s="49"/>
      <c r="I6" s="49"/>
      <c r="J6" s="49"/>
      <c r="K6" s="49"/>
      <c r="N6" s="37" t="s">
        <v>43</v>
      </c>
      <c r="P6" s="2" t="s">
        <v>8</v>
      </c>
      <c r="V6" s="37" t="s">
        <v>44</v>
      </c>
      <c r="W6" s="37" t="s">
        <v>45</v>
      </c>
    </row>
    <row r="7" spans="1:23" s="2" customFormat="1" ht="51" customHeight="1">
      <c r="A7" s="6" t="s">
        <v>9</v>
      </c>
      <c r="B7" s="7" t="s">
        <v>10</v>
      </c>
      <c r="C7" s="8" t="s">
        <v>11</v>
      </c>
      <c r="D7" s="7" t="s">
        <v>12</v>
      </c>
      <c r="E7" s="7" t="s">
        <v>13</v>
      </c>
      <c r="F7" s="9" t="s">
        <v>14</v>
      </c>
      <c r="G7" s="9" t="s">
        <v>46</v>
      </c>
      <c r="H7" s="9" t="s">
        <v>15</v>
      </c>
      <c r="I7" s="25" t="s">
        <v>16</v>
      </c>
      <c r="J7" s="9" t="s">
        <v>17</v>
      </c>
      <c r="K7" s="9" t="s">
        <v>18</v>
      </c>
      <c r="L7" s="9" t="s">
        <v>39</v>
      </c>
      <c r="M7" s="9" t="s">
        <v>38</v>
      </c>
      <c r="N7" s="30"/>
      <c r="U7" s="9" t="s">
        <v>47</v>
      </c>
    </row>
    <row r="8" spans="1:23" s="3" customFormat="1" ht="70.900000000000006" customHeight="1">
      <c r="A8" s="10">
        <v>1</v>
      </c>
      <c r="B8" s="11" t="s">
        <v>19</v>
      </c>
      <c r="C8" s="12">
        <v>2</v>
      </c>
      <c r="D8" s="7">
        <v>1</v>
      </c>
      <c r="E8" s="8" t="s">
        <v>20</v>
      </c>
      <c r="F8" s="9">
        <v>120000</v>
      </c>
      <c r="G8" s="13">
        <v>1.78</v>
      </c>
      <c r="H8" s="14">
        <v>0.86</v>
      </c>
      <c r="I8" s="25"/>
      <c r="J8" s="9"/>
      <c r="K8" s="9" t="s">
        <v>21</v>
      </c>
      <c r="L8" s="33">
        <v>1.88</v>
      </c>
      <c r="M8" s="28">
        <f t="shared" ref="M8:M15" si="0">G8/L8</f>
        <v>0.94680851063829796</v>
      </c>
      <c r="N8" s="31">
        <f>L8-G8</f>
        <v>9.9999999999999867E-2</v>
      </c>
      <c r="U8" s="13">
        <v>1.87</v>
      </c>
      <c r="V8" s="3">
        <f>U8-G8</f>
        <v>9.000000000000008E-2</v>
      </c>
      <c r="W8" s="36">
        <f>L8-U8</f>
        <v>9.9999999999997868E-3</v>
      </c>
    </row>
    <row r="9" spans="1:23" s="3" customFormat="1" ht="70.900000000000006" customHeight="1">
      <c r="A9" s="10">
        <v>2</v>
      </c>
      <c r="B9" s="11" t="s">
        <v>22</v>
      </c>
      <c r="C9" s="12">
        <v>2</v>
      </c>
      <c r="D9" s="7">
        <v>1</v>
      </c>
      <c r="E9" s="8" t="s">
        <v>20</v>
      </c>
      <c r="F9" s="9">
        <v>100000</v>
      </c>
      <c r="G9" s="13">
        <v>0.93</v>
      </c>
      <c r="H9" s="15">
        <v>0.66</v>
      </c>
      <c r="I9" s="25"/>
      <c r="J9" s="9"/>
      <c r="K9" s="9" t="s">
        <v>21</v>
      </c>
      <c r="L9" s="33">
        <v>0.96</v>
      </c>
      <c r="M9" s="28">
        <f t="shared" si="0"/>
        <v>0.96875000000000011</v>
      </c>
      <c r="N9" s="31">
        <f t="shared" ref="N9:N15" si="1">L9-G9</f>
        <v>2.9999999999999916E-2</v>
      </c>
      <c r="U9" s="13">
        <v>0.95</v>
      </c>
      <c r="V9" s="3">
        <f t="shared" ref="V9:V15" si="2">U9-G9</f>
        <v>1.9999999999999907E-2</v>
      </c>
      <c r="W9" s="36">
        <f t="shared" ref="W9:W15" si="3">L9-U9</f>
        <v>1.0000000000000009E-2</v>
      </c>
    </row>
    <row r="10" spans="1:23" s="3" customFormat="1" ht="70.900000000000006" customHeight="1">
      <c r="A10" s="10">
        <v>3</v>
      </c>
      <c r="B10" s="11" t="s">
        <v>23</v>
      </c>
      <c r="C10" s="12">
        <v>2</v>
      </c>
      <c r="D10" s="7">
        <v>1</v>
      </c>
      <c r="E10" s="8" t="s">
        <v>20</v>
      </c>
      <c r="F10" s="9">
        <v>120000</v>
      </c>
      <c r="G10" s="13">
        <v>1.02</v>
      </c>
      <c r="H10" s="15">
        <v>0.66</v>
      </c>
      <c r="I10" s="25"/>
      <c r="J10" s="9"/>
      <c r="K10" s="9" t="s">
        <v>21</v>
      </c>
      <c r="L10" s="33">
        <v>1.07</v>
      </c>
      <c r="M10" s="28">
        <f t="shared" si="0"/>
        <v>0.95327102803738317</v>
      </c>
      <c r="N10" s="31">
        <f t="shared" si="1"/>
        <v>5.0000000000000044E-2</v>
      </c>
      <c r="U10" s="13">
        <v>1.07</v>
      </c>
      <c r="V10" s="3">
        <f t="shared" si="2"/>
        <v>5.0000000000000044E-2</v>
      </c>
      <c r="W10" s="36">
        <f t="shared" si="3"/>
        <v>0</v>
      </c>
    </row>
    <row r="11" spans="1:23" s="3" customFormat="1" ht="70.900000000000006" customHeight="1">
      <c r="A11" s="10">
        <v>4</v>
      </c>
      <c r="B11" s="11" t="s">
        <v>24</v>
      </c>
      <c r="C11" s="12">
        <v>2</v>
      </c>
      <c r="D11" s="7">
        <v>1</v>
      </c>
      <c r="E11" s="8" t="s">
        <v>20</v>
      </c>
      <c r="F11" s="9">
        <v>110000</v>
      </c>
      <c r="G11" s="16">
        <v>1.51</v>
      </c>
      <c r="H11" s="17">
        <v>0.86</v>
      </c>
      <c r="I11" s="25"/>
      <c r="J11" s="9"/>
      <c r="K11" s="9" t="s">
        <v>21</v>
      </c>
      <c r="L11" s="34">
        <v>1.59</v>
      </c>
      <c r="M11" s="28">
        <f t="shared" si="0"/>
        <v>0.94968553459119498</v>
      </c>
      <c r="N11" s="31">
        <f t="shared" si="1"/>
        <v>8.0000000000000071E-2</v>
      </c>
      <c r="U11" s="16">
        <v>1.58</v>
      </c>
      <c r="V11" s="3">
        <f t="shared" si="2"/>
        <v>7.0000000000000062E-2</v>
      </c>
      <c r="W11" s="36">
        <f t="shared" si="3"/>
        <v>1.0000000000000009E-2</v>
      </c>
    </row>
    <row r="12" spans="1:23" s="3" customFormat="1" ht="70.900000000000006" customHeight="1">
      <c r="A12" s="10">
        <v>5</v>
      </c>
      <c r="B12" s="11" t="s">
        <v>25</v>
      </c>
      <c r="C12" s="12">
        <v>2</v>
      </c>
      <c r="D12" s="7">
        <v>1</v>
      </c>
      <c r="E12" s="8" t="s">
        <v>20</v>
      </c>
      <c r="F12" s="9">
        <v>90000</v>
      </c>
      <c r="G12" s="16">
        <v>0.8</v>
      </c>
      <c r="H12" s="18">
        <v>0.66</v>
      </c>
      <c r="I12" s="25"/>
      <c r="J12" s="9"/>
      <c r="K12" s="9" t="s">
        <v>21</v>
      </c>
      <c r="L12" s="35">
        <v>0.82</v>
      </c>
      <c r="M12" s="28">
        <f t="shared" si="0"/>
        <v>0.97560975609756106</v>
      </c>
      <c r="N12" s="31">
        <f t="shared" si="1"/>
        <v>1.9999999999999907E-2</v>
      </c>
      <c r="U12" s="16">
        <v>0.81</v>
      </c>
      <c r="V12" s="3">
        <f t="shared" si="2"/>
        <v>1.0000000000000009E-2</v>
      </c>
      <c r="W12" s="36">
        <f t="shared" si="3"/>
        <v>9.9999999999998979E-3</v>
      </c>
    </row>
    <row r="13" spans="1:23" s="3" customFormat="1" ht="70.900000000000006" customHeight="1">
      <c r="A13" s="10">
        <v>6</v>
      </c>
      <c r="B13" s="11" t="s">
        <v>26</v>
      </c>
      <c r="C13" s="12">
        <v>2</v>
      </c>
      <c r="D13" s="7">
        <v>1</v>
      </c>
      <c r="E13" s="8" t="s">
        <v>20</v>
      </c>
      <c r="F13" s="9">
        <v>100000</v>
      </c>
      <c r="G13" s="19">
        <v>0.94</v>
      </c>
      <c r="H13" s="18">
        <v>0.66</v>
      </c>
      <c r="I13" s="25"/>
      <c r="J13" s="9"/>
      <c r="K13" s="9" t="s">
        <v>21</v>
      </c>
      <c r="L13" s="35">
        <v>0.97</v>
      </c>
      <c r="M13" s="28">
        <f t="shared" si="0"/>
        <v>0.96907216494845361</v>
      </c>
      <c r="N13" s="31">
        <f t="shared" si="1"/>
        <v>3.0000000000000027E-2</v>
      </c>
      <c r="U13" s="19">
        <v>0.97</v>
      </c>
      <c r="V13" s="3">
        <f t="shared" si="2"/>
        <v>3.0000000000000027E-2</v>
      </c>
      <c r="W13" s="36">
        <f t="shared" si="3"/>
        <v>0</v>
      </c>
    </row>
    <row r="14" spans="1:23" s="3" customFormat="1" ht="70.900000000000006" customHeight="1">
      <c r="A14" s="10">
        <v>7</v>
      </c>
      <c r="B14" s="11" t="s">
        <v>27</v>
      </c>
      <c r="C14" s="12">
        <v>2</v>
      </c>
      <c r="D14" s="7">
        <v>1</v>
      </c>
      <c r="E14" s="8" t="s">
        <v>20</v>
      </c>
      <c r="F14" s="9">
        <v>120000</v>
      </c>
      <c r="G14" s="16">
        <v>1</v>
      </c>
      <c r="H14" s="18">
        <v>0.66</v>
      </c>
      <c r="I14" s="25"/>
      <c r="J14" s="9"/>
      <c r="K14" s="9" t="s">
        <v>21</v>
      </c>
      <c r="L14" s="35">
        <v>1.04</v>
      </c>
      <c r="M14" s="28">
        <f t="shared" si="0"/>
        <v>0.96153846153846145</v>
      </c>
      <c r="N14" s="31">
        <f t="shared" si="1"/>
        <v>4.0000000000000036E-2</v>
      </c>
      <c r="U14" s="16">
        <v>1.03</v>
      </c>
      <c r="V14" s="3">
        <f t="shared" si="2"/>
        <v>3.0000000000000027E-2</v>
      </c>
      <c r="W14" s="36">
        <f t="shared" si="3"/>
        <v>1.0000000000000009E-2</v>
      </c>
    </row>
    <row r="15" spans="1:23" s="3" customFormat="1" ht="70.900000000000006" customHeight="1">
      <c r="A15" s="10">
        <v>8</v>
      </c>
      <c r="B15" s="11" t="s">
        <v>28</v>
      </c>
      <c r="C15" s="12">
        <v>2</v>
      </c>
      <c r="D15" s="7">
        <v>1</v>
      </c>
      <c r="E15" s="8" t="s">
        <v>20</v>
      </c>
      <c r="F15" s="9">
        <v>45000</v>
      </c>
      <c r="G15" s="16">
        <v>0.59</v>
      </c>
      <c r="H15" s="18">
        <v>0.56000000000000005</v>
      </c>
      <c r="I15" s="25"/>
      <c r="J15" s="9"/>
      <c r="K15" s="9" t="s">
        <v>21</v>
      </c>
      <c r="L15" s="34">
        <v>0.61</v>
      </c>
      <c r="M15" s="28">
        <f t="shared" si="0"/>
        <v>0.96721311475409832</v>
      </c>
      <c r="N15" s="31">
        <f t="shared" si="1"/>
        <v>2.0000000000000018E-2</v>
      </c>
      <c r="U15" s="16">
        <v>0.61</v>
      </c>
      <c r="V15" s="3">
        <f t="shared" si="2"/>
        <v>2.0000000000000018E-2</v>
      </c>
      <c r="W15" s="36">
        <f t="shared" si="3"/>
        <v>0</v>
      </c>
    </row>
    <row r="16" spans="1:23" s="4" customFormat="1" ht="75" customHeight="1">
      <c r="A16" s="50" t="s">
        <v>42</v>
      </c>
      <c r="B16" s="51"/>
      <c r="C16" s="51"/>
      <c r="D16" s="51"/>
      <c r="E16" s="51"/>
      <c r="F16" s="51"/>
      <c r="G16" s="51"/>
      <c r="H16" s="51"/>
      <c r="I16" s="51"/>
      <c r="J16" s="51"/>
      <c r="K16" s="52"/>
      <c r="M16" s="2"/>
      <c r="N16" s="32"/>
    </row>
    <row r="17" spans="1:250" s="4" customFormat="1" ht="43.9" customHeight="1">
      <c r="A17" s="50" t="s">
        <v>29</v>
      </c>
      <c r="B17" s="53"/>
      <c r="C17" s="53"/>
      <c r="D17" s="53"/>
      <c r="E17" s="53"/>
      <c r="F17" s="53"/>
      <c r="G17" s="53"/>
      <c r="H17" s="53"/>
      <c r="I17" s="53"/>
      <c r="J17" s="53"/>
      <c r="K17" s="54"/>
      <c r="N17" s="32"/>
    </row>
    <row r="18" spans="1:250" s="4" customFormat="1" ht="43.9" customHeight="1">
      <c r="A18" s="50" t="s">
        <v>30</v>
      </c>
      <c r="B18" s="53"/>
      <c r="C18" s="53"/>
      <c r="D18" s="53"/>
      <c r="E18" s="53"/>
      <c r="F18" s="53"/>
      <c r="G18" s="53"/>
      <c r="H18" s="53"/>
      <c r="I18" s="53"/>
      <c r="J18" s="53"/>
      <c r="K18" s="54"/>
      <c r="N18" s="32"/>
    </row>
    <row r="19" spans="1:250" s="2" customFormat="1" ht="24" customHeight="1">
      <c r="A19" s="55" t="s">
        <v>31</v>
      </c>
      <c r="B19" s="56"/>
      <c r="C19" s="56"/>
      <c r="D19" s="56"/>
      <c r="E19" s="57"/>
      <c r="F19" s="20">
        <f t="shared" ref="F19:H19" si="4">SUM(F8:F15)</f>
        <v>805000</v>
      </c>
      <c r="G19" s="21">
        <f t="shared" si="4"/>
        <v>8.57</v>
      </c>
      <c r="H19" s="21">
        <f t="shared" si="4"/>
        <v>5.58</v>
      </c>
      <c r="I19" s="26"/>
      <c r="J19" s="26"/>
      <c r="K19" s="27"/>
      <c r="N19" s="30"/>
      <c r="IO19" s="5"/>
      <c r="IP19" s="5"/>
    </row>
    <row r="20" spans="1:250" ht="159" customHeight="1">
      <c r="A20" s="40" t="s">
        <v>32</v>
      </c>
      <c r="B20" s="40"/>
      <c r="C20" s="40"/>
      <c r="D20" s="40"/>
      <c r="E20" s="40"/>
      <c r="F20" s="40"/>
      <c r="G20" s="40"/>
      <c r="H20" s="40"/>
      <c r="I20" s="40"/>
      <c r="J20" s="41"/>
      <c r="K20" s="41"/>
    </row>
    <row r="21" spans="1:250" s="2" customFormat="1" ht="33" customHeight="1">
      <c r="A21" s="22" t="s">
        <v>33</v>
      </c>
      <c r="B21" s="23"/>
      <c r="C21" s="42"/>
      <c r="D21" s="43"/>
      <c r="E21" s="43"/>
      <c r="F21" s="44"/>
      <c r="G21" s="45" t="s">
        <v>34</v>
      </c>
      <c r="H21" s="46"/>
      <c r="I21" s="46"/>
      <c r="J21" s="46"/>
      <c r="K21" s="47"/>
      <c r="N21" s="30"/>
      <c r="IO21" s="5"/>
      <c r="IP21" s="5"/>
    </row>
    <row r="22" spans="1:250" ht="25.15" customHeight="1">
      <c r="A22" s="48" t="s">
        <v>35</v>
      </c>
      <c r="B22" s="38"/>
      <c r="C22" s="38"/>
      <c r="D22" s="38"/>
      <c r="E22" s="38"/>
      <c r="F22" s="38"/>
      <c r="G22" s="38"/>
    </row>
    <row r="23" spans="1:250" ht="25.15" customHeight="1">
      <c r="A23" s="48" t="s">
        <v>36</v>
      </c>
      <c r="B23" s="38"/>
      <c r="C23" s="38"/>
      <c r="D23" s="38"/>
      <c r="E23" s="38"/>
      <c r="F23" s="38"/>
      <c r="G23" s="38"/>
    </row>
    <row r="24" spans="1:250">
      <c r="A24" s="38"/>
      <c r="B24" s="38"/>
      <c r="C24" s="38"/>
      <c r="D24" s="38"/>
      <c r="E24" s="38"/>
      <c r="F24" s="38"/>
      <c r="G24" s="38"/>
    </row>
    <row r="25" spans="1:250" ht="22.5">
      <c r="A25" s="39" t="s">
        <v>37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</sheetData>
  <mergeCells count="17">
    <mergeCell ref="A1:K1"/>
    <mergeCell ref="A2:K2"/>
    <mergeCell ref="A3:K3"/>
    <mergeCell ref="A4:K4"/>
    <mergeCell ref="A5:K5"/>
    <mergeCell ref="A6:K6"/>
    <mergeCell ref="A16:K16"/>
    <mergeCell ref="A17:K17"/>
    <mergeCell ref="A18:K18"/>
    <mergeCell ref="A19:E19"/>
    <mergeCell ref="A24:G24"/>
    <mergeCell ref="A25:K25"/>
    <mergeCell ref="A20:K20"/>
    <mergeCell ref="C21:F21"/>
    <mergeCell ref="G21:K21"/>
    <mergeCell ref="A22:G22"/>
    <mergeCell ref="A23:G23"/>
  </mergeCells>
  <phoneticPr fontId="30" type="noConversion"/>
  <pageMargins left="0.27916666666666701" right="0.27916666666666701" top="0.2" bottom="8.8888888888888906E-2" header="0.11874999999999999" footer="0.11874999999999999"/>
  <pageSetup paperSize="9" scale="51" orientation="portrait" verticalDpi="180" r:id="rId1"/>
  <headerFooter scaleWithDoc="0" alignWithMargins="0">
    <oddFooter>&amp;R&amp;9第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0" sqref="K20"/>
    </sheetView>
  </sheetViews>
  <sheetFormatPr defaultRowHeight="14.25"/>
  <sheetData/>
  <phoneticPr fontId="3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頂鈞塑膠模具-099 (5)</vt:lpstr>
      <vt:lpstr>依最新邮件附件核价22.7.13</vt:lpstr>
      <vt:lpstr>'頂鈞塑膠模具-099 (5)'!Print_Area</vt:lpstr>
      <vt:lpstr>'頂鈞塑膠模具-099 (5)'!Print_Titles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mibtech</cp:lastModifiedBy>
  <cp:lastPrinted>2022-07-13T07:34:52Z</cp:lastPrinted>
  <dcterms:created xsi:type="dcterms:W3CDTF">2022-04-01T03:03:00Z</dcterms:created>
  <dcterms:modified xsi:type="dcterms:W3CDTF">2022-07-13T07:37:30Z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4E993336775E4EA9A231BACEB9CA7559</vt:lpwstr>
  </property>
</Properties>
</file>