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liusanxia\Desktop\"/>
    </mc:Choice>
  </mc:AlternateContent>
  <bookViews>
    <workbookView xWindow="0" yWindow="0" windowWidth="21600" windowHeight="9180"/>
  </bookViews>
  <sheets>
    <sheet name="生管提出臻泽模具转外发1.15" sheetId="7" r:id="rId1"/>
    <sheet name="山圣" sheetId="13" r:id="rId2"/>
    <sheet name="茁腾" sheetId="16" r:id="rId3"/>
    <sheet name="邮件1" sheetId="6" r:id="rId4"/>
    <sheet name="TEXAS 生管提出臻泽模具转外发1.18" sheetId="12" r:id="rId5"/>
    <sheet name="山圣1" sheetId="17" r:id="rId6"/>
    <sheet name="茁腾1" sheetId="18" r:id="rId7"/>
    <sheet name="3043 模具外发1.23" sheetId="19" r:id="rId8"/>
    <sheet name="山圣回复" sheetId="20" r:id="rId9"/>
    <sheet name="生管发的原档1.18" sheetId="5" state="hidden" r:id="rId10"/>
    <sheet name="模具清单" sheetId="3" state="hidden" r:id="rId11"/>
  </sheets>
  <definedNames>
    <definedName name="_xlnm._FilterDatabase" localSheetId="4" hidden="1">'TEXAS 生管提出臻泽模具转外发1.18'!$A$2:$S$6</definedName>
    <definedName name="_xlnm._FilterDatabase" localSheetId="9" hidden="1">生管发的原档1.18!$A$2:$P$49</definedName>
    <definedName name="_xlnm._FilterDatabase" localSheetId="0" hidden="1">生管提出臻泽模具转外发1.15!$A$1:$Q$5</definedName>
  </definedNames>
  <calcPr calcId="162913"/>
</workbook>
</file>

<file path=xl/calcChain.xml><?xml version="1.0" encoding="utf-8"?>
<calcChain xmlns="http://schemas.openxmlformats.org/spreadsheetml/2006/main">
  <c r="L7" i="12" l="1"/>
  <c r="K7" i="12"/>
  <c r="J6" i="12"/>
  <c r="J5" i="12"/>
  <c r="J4" i="12"/>
  <c r="J3" i="12"/>
  <c r="N6" i="7"/>
  <c r="M6" i="7"/>
  <c r="L6" i="7"/>
  <c r="K6" i="7"/>
  <c r="J5" i="7"/>
  <c r="J4" i="7"/>
  <c r="J3" i="7"/>
  <c r="J2" i="7"/>
  <c r="J6" i="7" s="1"/>
  <c r="J7" i="12" l="1"/>
</calcChain>
</file>

<file path=xl/comments1.xml><?xml version="1.0" encoding="utf-8"?>
<comments xmlns="http://schemas.openxmlformats.org/spreadsheetml/2006/main">
  <authors>
    <author>作者</author>
    <author>mibtech</author>
  </authors>
  <commentList>
    <comment ref="H3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底座</t>
        </r>
        <r>
          <rPr>
            <sz val="9"/>
            <rFont val="Tahoma"/>
            <family val="2"/>
          </rPr>
          <t>/R</t>
        </r>
      </text>
    </comment>
    <comment ref="C5" authorId="1" shapeId="0">
      <text>
        <r>
          <rPr>
            <b/>
            <sz val="9"/>
            <color indexed="81"/>
            <rFont val="宋体"/>
            <family val="3"/>
            <charset val="134"/>
          </rPr>
          <t>mibtech:</t>
        </r>
        <r>
          <rPr>
            <sz val="9"/>
            <color indexed="81"/>
            <rFont val="宋体"/>
            <family val="3"/>
            <charset val="134"/>
          </rPr>
          <t xml:space="preserve">
由生管提供资2飠变4穴
工程邮件有回复4穴改模具资料。</t>
        </r>
      </text>
    </comment>
    <comment ref="H5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摇臂</t>
        </r>
      </text>
    </comment>
    <comment ref="B6" authorId="1" shapeId="0">
      <text>
        <r>
          <rPr>
            <b/>
            <sz val="9"/>
            <color indexed="81"/>
            <rFont val="宋体"/>
            <family val="3"/>
            <charset val="134"/>
          </rPr>
          <t>mibtech:</t>
        </r>
        <r>
          <rPr>
            <sz val="9"/>
            <color indexed="81"/>
            <rFont val="宋体"/>
            <family val="3"/>
            <charset val="134"/>
          </rPr>
          <t xml:space="preserve">
生管回复此套模系统工程未建立，只建了3091模具，同款产品模号两套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H32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底座</t>
        </r>
        <r>
          <rPr>
            <sz val="9"/>
            <rFont val="Tahoma"/>
            <family val="2"/>
          </rPr>
          <t>/R</t>
        </r>
      </text>
    </comment>
    <comment ref="H34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摇臂</t>
        </r>
      </text>
    </comment>
    <comment ref="I44" authorId="0" shapeId="0">
      <text>
        <r>
          <rPr>
            <b/>
            <sz val="9"/>
            <color indexed="81"/>
            <rFont val="宋体"/>
            <family val="3"/>
            <charset val="134"/>
          </rPr>
          <t>原核过茁腾但此次周期有变，原周期为28现SOP及生管资料为17S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<sst xmlns="http://schemas.openxmlformats.org/spreadsheetml/2006/main" count="646" uniqueCount="335">
  <si>
    <t>2078#</t>
  </si>
  <si>
    <t>Calamari</t>
  </si>
  <si>
    <t>DONGLE_TOP_COVER</t>
  </si>
  <si>
    <t>2079#</t>
  </si>
  <si>
    <t>Dongle bottom cover</t>
  </si>
  <si>
    <t>2081#</t>
  </si>
  <si>
    <t>CALAMARI</t>
  </si>
  <si>
    <t>WHEEL_COVER</t>
  </si>
  <si>
    <t>Rainbow 1.5</t>
    <phoneticPr fontId="3" type="noConversion"/>
  </si>
  <si>
    <t>USB cover</t>
    <phoneticPr fontId="3" type="noConversion"/>
  </si>
  <si>
    <t>SM6620</t>
  </si>
  <si>
    <t>LOWER_CASE</t>
  </si>
  <si>
    <t>CREEK</t>
  </si>
  <si>
    <t>SIDE_KEY_RIGHT</t>
  </si>
  <si>
    <t>SIDE_KEY_LEFT</t>
  </si>
  <si>
    <t>ROSSO_WHEEL_SUPPORT</t>
  </si>
  <si>
    <t>SM2060</t>
  </si>
  <si>
    <t>POWER_BUTTON</t>
  </si>
  <si>
    <t>BATTERY_BOX</t>
  </si>
  <si>
    <t>1881</t>
  </si>
  <si>
    <t>GM-1132</t>
  </si>
  <si>
    <t>2383</t>
  </si>
  <si>
    <t>SD2063</t>
  </si>
  <si>
    <t>DOMGLE_BASE</t>
  </si>
  <si>
    <t>SM6521</t>
  </si>
  <si>
    <t>SIDE_KEY</t>
  </si>
  <si>
    <t>SM6520</t>
  </si>
  <si>
    <t>2766</t>
  </si>
  <si>
    <t>LYFT</t>
  </si>
  <si>
    <t>CHIMNEY</t>
  </si>
  <si>
    <t>KOREA</t>
  </si>
  <si>
    <t>SIDE BUTTON</t>
  </si>
  <si>
    <t>SM8121</t>
  </si>
  <si>
    <t>DPI_AXIS</t>
  </si>
  <si>
    <t>2920</t>
  </si>
  <si>
    <t>WEIGHT_CARRIER_L</t>
  </si>
  <si>
    <t>WEIGHT_CARRIER_R</t>
  </si>
  <si>
    <t>SD3381</t>
  </si>
  <si>
    <t>DONGLE_CAP</t>
  </si>
  <si>
    <t>AT-1633</t>
  </si>
  <si>
    <t>CARRIER</t>
  </si>
  <si>
    <t>ISLAND_UP</t>
  </si>
  <si>
    <t>ISLAND_BACK</t>
  </si>
  <si>
    <t>3339</t>
  </si>
  <si>
    <t>TILT_WHEEL_HOLDER</t>
  </si>
  <si>
    <t>3340</t>
  </si>
  <si>
    <t>MCR1908</t>
    <phoneticPr fontId="3" type="noConversion"/>
  </si>
  <si>
    <r>
      <rPr>
        <sz val="8"/>
        <color indexed="8"/>
        <rFont val="SimSun"/>
        <charset val="134"/>
      </rPr>
      <t>旭丽</t>
    </r>
  </si>
  <si>
    <r>
      <rPr>
        <sz val="8"/>
        <color indexed="8"/>
        <rFont val="SimSun"/>
        <charset val="134"/>
      </rPr>
      <t>正葳</t>
    </r>
  </si>
  <si>
    <r>
      <rPr>
        <sz val="8"/>
        <color indexed="8"/>
        <rFont val="SimSun"/>
        <charset val="134"/>
      </rPr>
      <t>光宝</t>
    </r>
  </si>
  <si>
    <r>
      <rPr>
        <sz val="8"/>
        <color indexed="8"/>
        <rFont val="SimSun"/>
        <charset val="134"/>
      </rPr>
      <t>滚轮座</t>
    </r>
  </si>
  <si>
    <r>
      <rPr>
        <sz val="8"/>
        <color indexed="8"/>
        <rFont val="SimSun"/>
        <charset val="134"/>
      </rPr>
      <t>群光</t>
    </r>
  </si>
  <si>
    <r>
      <rPr>
        <sz val="8"/>
        <color indexed="8"/>
        <rFont val="SimSun"/>
        <charset val="134"/>
      </rPr>
      <t>喷油治具</t>
    </r>
  </si>
  <si>
    <r>
      <rPr>
        <sz val="8"/>
        <color indexed="8"/>
        <rFont val="SimSun"/>
        <charset val="134"/>
      </rPr>
      <t>顶钧</t>
    </r>
  </si>
  <si>
    <r>
      <rPr>
        <b/>
        <sz val="8"/>
        <rFont val="宋体"/>
        <family val="3"/>
        <charset val="134"/>
      </rPr>
      <t>序号</t>
    </r>
  </si>
  <si>
    <r>
      <rPr>
        <b/>
        <sz val="8"/>
        <rFont val="宋体"/>
        <family val="3"/>
        <charset val="134"/>
      </rPr>
      <t>模具编号</t>
    </r>
  </si>
  <si>
    <r>
      <rPr>
        <b/>
        <sz val="8"/>
        <rFont val="宋体"/>
        <family val="3"/>
        <charset val="134"/>
      </rPr>
      <t>机种</t>
    </r>
  </si>
  <si>
    <r>
      <rPr>
        <b/>
        <sz val="8"/>
        <rFont val="宋体"/>
        <family val="3"/>
        <charset val="134"/>
      </rPr>
      <t>产品名称</t>
    </r>
  </si>
  <si>
    <r>
      <rPr>
        <b/>
        <sz val="8"/>
        <rFont val="宋体"/>
        <family val="3"/>
        <charset val="134"/>
      </rPr>
      <t>客户</t>
    </r>
  </si>
  <si>
    <r>
      <rPr>
        <sz val="8"/>
        <rFont val="宋体"/>
        <family val="3"/>
        <charset val="134"/>
      </rPr>
      <t>正葳</t>
    </r>
    <phoneticPr fontId="3" type="noConversion"/>
  </si>
  <si>
    <r>
      <rPr>
        <sz val="8"/>
        <rFont val="宋体"/>
        <family val="3"/>
        <charset val="134"/>
      </rPr>
      <t>富港</t>
    </r>
  </si>
  <si>
    <t>模具不在臻泽</t>
    <phoneticPr fontId="3" type="noConversion"/>
  </si>
  <si>
    <t>备注</t>
    <phoneticPr fontId="3" type="noConversion"/>
  </si>
  <si>
    <t>没有复制模</t>
    <phoneticPr fontId="3" type="noConversion"/>
  </si>
  <si>
    <t>没有复制模已EOL机种</t>
    <phoneticPr fontId="3" type="noConversion"/>
  </si>
  <si>
    <t>没有复制模模具在家里生产</t>
    <phoneticPr fontId="3" type="noConversion"/>
  </si>
  <si>
    <r>
      <rPr>
        <b/>
        <sz val="14"/>
        <rFont val="宋体"/>
        <family val="3"/>
        <charset val="134"/>
      </rPr>
      <t>委外廠商（臻澤）顶钧</t>
    </r>
    <r>
      <rPr>
        <b/>
        <sz val="14"/>
        <rFont val="標楷體"/>
        <family val="2"/>
      </rPr>
      <t>模具明細表</t>
    </r>
  </si>
  <si>
    <t>序號</t>
  </si>
  <si>
    <t>模號</t>
  </si>
  <si>
    <t>穴數</t>
  </si>
  <si>
    <t>噸位</t>
  </si>
  <si>
    <t>週期</t>
  </si>
  <si>
    <t>客戶</t>
  </si>
  <si>
    <t>機種</t>
  </si>
  <si>
    <t>品名</t>
  </si>
  <si>
    <t>品號</t>
  </si>
  <si>
    <t>委外廠商</t>
  </si>
  <si>
    <t>材料</t>
  </si>
  <si>
    <t>備註</t>
  </si>
  <si>
    <t>80T</t>
  </si>
  <si>
    <t>微软</t>
  </si>
  <si>
    <t>ROSSO_1.0</t>
    <phoneticPr fontId="21" type="noConversion"/>
  </si>
  <si>
    <t>PTR_SPACER</t>
  </si>
  <si>
    <t>臻澤</t>
  </si>
  <si>
    <t>LCP_POLY_E130I/BK_210P</t>
  </si>
  <si>
    <t>2021/08/16外发臻泽</t>
    <phoneticPr fontId="21" type="noConversion"/>
  </si>
  <si>
    <t>ROSSO_1.0</t>
  </si>
  <si>
    <t>LED_SPACER</t>
  </si>
  <si>
    <t>LCP_POLY_E130I/BK210P[R1]</t>
  </si>
  <si>
    <t>4/15臻泽自行修模，12/3退回维修</t>
    <phoneticPr fontId="21" type="noConversion"/>
  </si>
  <si>
    <t>12/3退回维修</t>
    <phoneticPr fontId="21" type="noConversion"/>
  </si>
  <si>
    <t>200T</t>
  </si>
  <si>
    <t>光宝</t>
  </si>
  <si>
    <t>SM6620</t>
    <phoneticPr fontId="21" type="noConversion"/>
  </si>
  <si>
    <t>101200027002B</t>
    <phoneticPr fontId="21" type="noConversion"/>
  </si>
  <si>
    <t>5月12日外发臻泽生产</t>
    <phoneticPr fontId="21" type="noConversion"/>
  </si>
  <si>
    <t>v</t>
    <phoneticPr fontId="21" type="noConversion"/>
  </si>
  <si>
    <t>1520#</t>
  </si>
  <si>
    <t>1*4</t>
  </si>
  <si>
    <t>100T</t>
  </si>
  <si>
    <t>24</t>
  </si>
  <si>
    <t>正威</t>
  </si>
  <si>
    <t>CREEK</t>
    <phoneticPr fontId="21" type="noConversion"/>
  </si>
  <si>
    <t>ABS GP22</t>
  </si>
  <si>
    <t>2021/07/31外发臻泽</t>
    <phoneticPr fontId="21" type="noConversion"/>
  </si>
  <si>
    <t>1521#</t>
  </si>
  <si>
    <t>1522#</t>
    <phoneticPr fontId="21" type="noConversion"/>
  </si>
  <si>
    <t>150T</t>
  </si>
  <si>
    <t>5月22日外發臻泽生產</t>
    <phoneticPr fontId="21" type="noConversion"/>
  </si>
  <si>
    <t>1582</t>
    <phoneticPr fontId="21" type="noConversion"/>
  </si>
  <si>
    <t>POWER_BUTTON BLACK</t>
  </si>
  <si>
    <t>ABS_BASF_GP22/COAL_BLACK[R1]</t>
  </si>
  <si>
    <t>已EOL机种</t>
  </si>
  <si>
    <t>1599#</t>
  </si>
  <si>
    <t>群光</t>
  </si>
  <si>
    <t>LIBRA</t>
  </si>
  <si>
    <t>Bottom Case下盖</t>
  </si>
  <si>
    <t>101095005003B</t>
  </si>
  <si>
    <t>ABS_BASF_GP22/COAL_BLACK</t>
  </si>
  <si>
    <t>1月27日外发臻泽生产</t>
    <phoneticPr fontId="21" type="noConversion"/>
  </si>
  <si>
    <t>1631#</t>
    <phoneticPr fontId="21" type="noConversion"/>
  </si>
  <si>
    <t>ABS  GP22複製模</t>
  </si>
  <si>
    <t>4/22臻泽申请自行修模，臻泽生产</t>
    <phoneticPr fontId="21" type="noConversion"/>
  </si>
  <si>
    <t>1601#</t>
  </si>
  <si>
    <t>26</t>
    <phoneticPr fontId="21" type="noConversion"/>
  </si>
  <si>
    <t>Libra</t>
    <phoneticPr fontId="21" type="noConversion"/>
  </si>
  <si>
    <t>101095005023</t>
    <phoneticPr fontId="21" type="noConversion"/>
  </si>
  <si>
    <t>1633#複製模</t>
    <phoneticPr fontId="21" type="noConversion"/>
  </si>
  <si>
    <t>Libra</t>
  </si>
  <si>
    <t>101095005023</t>
  </si>
  <si>
    <t>ABS GP22複製模</t>
    <phoneticPr fontId="21" type="noConversion"/>
  </si>
  <si>
    <t>5月5日外发臻泽</t>
    <phoneticPr fontId="21" type="noConversion"/>
  </si>
  <si>
    <t>1605</t>
    <phoneticPr fontId="21" type="noConversion"/>
  </si>
  <si>
    <t>90T</t>
  </si>
  <si>
    <t>DONGLE_BOTTOM</t>
  </si>
  <si>
    <t>101095005016</t>
    <phoneticPr fontId="21" type="noConversion"/>
  </si>
  <si>
    <t>ABS_BASF_GP22/COAL_BLACK[R1]</t>
    <phoneticPr fontId="21" type="noConversion"/>
  </si>
  <si>
    <t>10月9日外發臻澤</t>
  </si>
  <si>
    <t>1635複製模</t>
    <phoneticPr fontId="21" type="noConversion"/>
  </si>
  <si>
    <t>ABS GP22複製模</t>
  </si>
  <si>
    <t>1634複製模</t>
    <phoneticPr fontId="21" type="noConversion"/>
  </si>
  <si>
    <t>TOP_DONGLE</t>
  </si>
  <si>
    <t>101095005022B</t>
  </si>
  <si>
    <t>101095005022B</t>
    <phoneticPr fontId="21" type="noConversion"/>
  </si>
  <si>
    <t>1916</t>
    <phoneticPr fontId="21" type="noConversion"/>
  </si>
  <si>
    <t>HOOK</t>
  </si>
  <si>
    <t>101146005012</t>
  </si>
  <si>
    <t>ABS_BASF_GP22/COAL_BLACK</t>
    <phoneticPr fontId="21" type="noConversion"/>
  </si>
  <si>
    <t>3/28外发臻泽生产</t>
    <phoneticPr fontId="21" type="noConversion"/>
  </si>
  <si>
    <t>富港</t>
  </si>
  <si>
    <t>DONGLE_BOTTOM_COVER</t>
  </si>
  <si>
    <t>PC+ABS_SABIC_C6600-111/COOL BLACK</t>
  </si>
  <si>
    <t>2081</t>
  </si>
  <si>
    <t>1*8</t>
  </si>
  <si>
    <t>PC+ABS C6600-111</t>
  </si>
  <si>
    <t>125T</t>
  </si>
  <si>
    <t>SIDE KEY</t>
  </si>
  <si>
    <t>101299027001A</t>
  </si>
  <si>
    <t>ABS_</t>
  </si>
  <si>
    <t>2921</t>
    <phoneticPr fontId="21" type="noConversion"/>
  </si>
  <si>
    <t>SD3381</t>
    <phoneticPr fontId="21" type="noConversion"/>
  </si>
  <si>
    <t>2744#</t>
    <phoneticPr fontId="21" type="noConversion"/>
  </si>
  <si>
    <t>SM8123</t>
    <phoneticPr fontId="21" type="noConversion"/>
  </si>
  <si>
    <t>LOWER_CASE(第三套模)</t>
    <phoneticPr fontId="21" type="noConversion"/>
  </si>
  <si>
    <t>101218027012B</t>
  </si>
  <si>
    <t>ABS_TAIRILAC_AG15A1#NJ</t>
  </si>
  <si>
    <t xml:space="preserve">2744# 2021/10/06外发臻泽 </t>
    <phoneticPr fontId="21" type="noConversion"/>
  </si>
  <si>
    <t>3056#</t>
    <phoneticPr fontId="21" type="noConversion"/>
  </si>
  <si>
    <t>LOWER_CASE</t>
    <phoneticPr fontId="21" type="noConversion"/>
  </si>
  <si>
    <t xml:space="preserve">  3056#（M8)4/21改结构后外发臻泽</t>
    <phoneticPr fontId="21" type="noConversion"/>
  </si>
  <si>
    <t xml:space="preserve"> 1*4</t>
  </si>
  <si>
    <t>SM8123</t>
  </si>
  <si>
    <t>Lower  Case(第二套）</t>
  </si>
  <si>
    <t>101218027012B</t>
    <phoneticPr fontId="21" type="noConversion"/>
  </si>
  <si>
    <t>ABS_TAIRILAC_AG15A1 #NJ</t>
  </si>
  <si>
    <t>2021/07/27外发臻泽11/16退回</t>
    <phoneticPr fontId="21" type="noConversion"/>
  </si>
  <si>
    <t>150T</t>
    <phoneticPr fontId="21" type="noConversion"/>
  </si>
  <si>
    <t>SM9069</t>
    <phoneticPr fontId="21" type="noConversion"/>
  </si>
  <si>
    <t>LOWER CASE</t>
  </si>
  <si>
    <t>101264027002A</t>
  </si>
  <si>
    <t>2021/10/9外发臻泽</t>
    <phoneticPr fontId="21" type="noConversion"/>
  </si>
  <si>
    <t>LOWER CASE</t>
    <phoneticPr fontId="21" type="noConversion"/>
  </si>
  <si>
    <t>101264027002A</t>
    <phoneticPr fontId="21" type="noConversion"/>
  </si>
  <si>
    <t>ABS_TAIRILAC_AG15A1 #NJ复制模</t>
    <phoneticPr fontId="21" type="noConversion"/>
  </si>
  <si>
    <t>2021/10/22退回修模</t>
    <phoneticPr fontId="21" type="noConversion"/>
  </si>
  <si>
    <t>2383</t>
    <phoneticPr fontId="21" type="noConversion"/>
  </si>
  <si>
    <t>LYFT/BK</t>
  </si>
  <si>
    <t>142280005005A</t>
  </si>
  <si>
    <t>LCP_VECTRA_A115NAT</t>
  </si>
  <si>
    <t xml:space="preserve">125T </t>
  </si>
  <si>
    <t>SIDE BUTTON BLACK</t>
  </si>
  <si>
    <t>101285003006B</t>
  </si>
  <si>
    <t>ABS_TAIRILAC_AG15A1_COAL_BLACK</t>
  </si>
  <si>
    <t>101298027018C</t>
  </si>
  <si>
    <t>1/13外发臻泽生产</t>
    <phoneticPr fontId="21" type="noConversion"/>
  </si>
  <si>
    <t>1+1</t>
  </si>
  <si>
    <t>WEIGHT_CARRIER_R&amp;L</t>
  </si>
  <si>
    <t>101298027028A
101298027029A</t>
  </si>
  <si>
    <t>PC_SABIC 141R-111/黑色(#NJ)</t>
  </si>
  <si>
    <t>7/8外发臻泽生产</t>
    <phoneticPr fontId="21" type="noConversion"/>
  </si>
  <si>
    <t>3043</t>
    <phoneticPr fontId="21" type="noConversion"/>
  </si>
  <si>
    <t>150T全自动</t>
  </si>
  <si>
    <t>LIDEN</t>
  </si>
  <si>
    <t>SKIRT</t>
  </si>
  <si>
    <t>101311005005B</t>
  </si>
  <si>
    <t>ABS_BASF_GP22</t>
  </si>
  <si>
    <t xml:space="preserve">60T   </t>
  </si>
  <si>
    <t>Texas</t>
  </si>
  <si>
    <t>Buttons  System  Base R</t>
  </si>
  <si>
    <t>127319112007A</t>
  </si>
  <si>
    <t>ABS</t>
  </si>
  <si>
    <t>5月26日外發臻泽生產</t>
    <phoneticPr fontId="21" type="noConversion"/>
  </si>
  <si>
    <t>100T</t>
    <phoneticPr fontId="21" type="noConversion"/>
  </si>
  <si>
    <t>Texas</t>
    <phoneticPr fontId="21" type="noConversion"/>
  </si>
  <si>
    <t>BUTTONS_BASE</t>
  </si>
  <si>
    <t>127319112015A</t>
    <phoneticPr fontId="21" type="noConversion"/>
  </si>
  <si>
    <t>ABS/BASF_GP22_BLACK</t>
  </si>
  <si>
    <t>25</t>
  </si>
  <si>
    <t>Slider  Tooth R</t>
  </si>
  <si>
    <t>127319112036A</t>
  </si>
  <si>
    <t>POLY_M90-44_BLACK</t>
  </si>
  <si>
    <t>7/10外发臻泽生产</t>
    <phoneticPr fontId="21" type="noConversion"/>
  </si>
  <si>
    <t>2485</t>
    <phoneticPr fontId="21" type="noConversion"/>
  </si>
  <si>
    <t>RAINBOW_1.5</t>
  </si>
  <si>
    <t>USB_COVER</t>
  </si>
  <si>
    <t>105232003002A</t>
    <phoneticPr fontId="21" type="noConversion"/>
  </si>
  <si>
    <t>PC_ABS_LUPOY_GN5008HF_KA319</t>
  </si>
  <si>
    <t>5月17日外發臻泽生產</t>
    <phoneticPr fontId="21" type="noConversion"/>
  </si>
  <si>
    <t>1406</t>
    <phoneticPr fontId="21" type="noConversion"/>
  </si>
  <si>
    <t>80T</t>
    <phoneticPr fontId="21" type="noConversion"/>
  </si>
  <si>
    <t>富港/光宝</t>
  </si>
  <si>
    <t>RIVER</t>
    <phoneticPr fontId="21" type="noConversion"/>
  </si>
  <si>
    <t>COVER_WHEEL_LEFT左支架</t>
    <phoneticPr fontId="21" type="noConversion"/>
  </si>
  <si>
    <t>2021/10/08外发臻泽</t>
    <phoneticPr fontId="21" type="noConversion"/>
  </si>
  <si>
    <t>100T全自动</t>
  </si>
  <si>
    <t>SCROLL_ROLLER</t>
  </si>
  <si>
    <t>101095005007</t>
  </si>
  <si>
    <t>POM_POLY_M90-44/BLACK[R1]</t>
  </si>
  <si>
    <t>2021/7/16日外发臻泽</t>
    <phoneticPr fontId="21" type="noConversion"/>
  </si>
  <si>
    <t>1*2</t>
  </si>
  <si>
    <t>SM6520 KEY遮噴治具</t>
  </si>
  <si>
    <t>5/10发镶件，臻泽生产</t>
    <phoneticPr fontId="21" type="noConversion"/>
  </si>
  <si>
    <t>SM3360</t>
  </si>
  <si>
    <t>101302027002A</t>
    <phoneticPr fontId="21" type="noConversion"/>
  </si>
  <si>
    <t>ABS_CHIMEI_PA757/COAL_BLACK</t>
  </si>
  <si>
    <t>2021/10/21退回修模</t>
    <phoneticPr fontId="21" type="noConversion"/>
  </si>
  <si>
    <t>200T全自动</t>
  </si>
  <si>
    <t>AT-1929</t>
  </si>
  <si>
    <t>LED_PCB_SUPPORT</t>
  </si>
  <si>
    <t>142280005012B</t>
  </si>
  <si>
    <t>8/21确认OK，臻泽生产</t>
    <phoneticPr fontId="21" type="noConversion"/>
  </si>
  <si>
    <t>3325</t>
  </si>
  <si>
    <t>旭丽</t>
  </si>
  <si>
    <t>SM3371</t>
    <phoneticPr fontId="21" type="noConversion"/>
  </si>
  <si>
    <t>SKIRT
（黑/蓝/薄荷/桃红)）</t>
  </si>
  <si>
    <t>101339027002A
101339027008A
101339027016A
101339027012A</t>
    <phoneticPr fontId="21" type="noConversion"/>
  </si>
  <si>
    <t>ABS_CHIMEI_PA757/MINT(黑/蓝/薄荷/桃红)</t>
  </si>
  <si>
    <t>2021/08/14外发臻泽生产</t>
    <phoneticPr fontId="21" type="noConversion"/>
  </si>
  <si>
    <t>SM3360</t>
    <phoneticPr fontId="21" type="noConversion"/>
  </si>
  <si>
    <t>Wheel Core</t>
  </si>
  <si>
    <t>101302027005A</t>
  </si>
  <si>
    <t>POLY_M90-44_BLACK</t>
    <phoneticPr fontId="21" type="noConversion"/>
  </si>
  <si>
    <t>CHICONY/GM-1132/</t>
  </si>
  <si>
    <t>滚轮座</t>
  </si>
  <si>
    <t>101138005001</t>
  </si>
  <si>
    <t>PC_SABIC_141R-701/BLACK</t>
  </si>
  <si>
    <t>4月11日外发臻泽生产</t>
    <phoneticPr fontId="21" type="noConversion"/>
  </si>
  <si>
    <t>2354</t>
    <phoneticPr fontId="21" type="noConversion"/>
  </si>
  <si>
    <t>群光</t>
    <phoneticPr fontId="21" type="noConversion"/>
  </si>
  <si>
    <t>LIDEN SE</t>
    <phoneticPr fontId="21" type="noConversion"/>
  </si>
  <si>
    <t>BUTTON</t>
    <phoneticPr fontId="21" type="noConversion"/>
  </si>
  <si>
    <t>201311010901A/灰201311010902A/蓝201311010903A/红201311010904A</t>
    <phoneticPr fontId="21" type="noConversion"/>
  </si>
  <si>
    <t>臻澤</t>
    <phoneticPr fontId="21" type="noConversion"/>
  </si>
  <si>
    <t>ABS_BASF_GP22_#NI(BLACK)</t>
    <phoneticPr fontId="21" type="noConversion"/>
  </si>
  <si>
    <t>2021/10/8外发臻泽12/1退回维修</t>
    <phoneticPr fontId="21" type="noConversion"/>
  </si>
  <si>
    <t>富港</t>
    <phoneticPr fontId="21" type="noConversion"/>
  </si>
  <si>
    <t>CALAMARI</t>
    <phoneticPr fontId="21" type="noConversion"/>
  </si>
  <si>
    <t>DONGLE TOP COVER</t>
    <phoneticPr fontId="21" type="noConversion"/>
  </si>
  <si>
    <t>101174003017B</t>
    <phoneticPr fontId="21" type="noConversion"/>
  </si>
  <si>
    <t>臻泽</t>
    <phoneticPr fontId="3" type="noConversion"/>
  </si>
  <si>
    <t>PC+ABS/SABIC/C6600-111/COOL_BLACK</t>
    <phoneticPr fontId="21" type="noConversion"/>
  </si>
  <si>
    <t>2021/09/22外发臻泽11/17退回维修12/3外发</t>
    <phoneticPr fontId="21" type="noConversion"/>
  </si>
  <si>
    <t>50T</t>
    <phoneticPr fontId="21" type="noConversion"/>
  </si>
  <si>
    <t>正威</t>
    <phoneticPr fontId="21" type="noConversion"/>
  </si>
  <si>
    <t>CICI</t>
    <phoneticPr fontId="21" type="noConversion"/>
  </si>
  <si>
    <t>DECO RING</t>
    <phoneticPr fontId="21" type="noConversion"/>
  </si>
  <si>
    <t>104367003010A</t>
    <phoneticPr fontId="21" type="noConversion"/>
  </si>
  <si>
    <t>PC/ABS</t>
    <phoneticPr fontId="21" type="noConversion"/>
  </si>
  <si>
    <t>2021/7/17外发臻泽打样(打样ok)</t>
    <phoneticPr fontId="21" type="noConversion"/>
  </si>
  <si>
    <t>TEXAS</t>
  </si>
  <si>
    <t>2021/10/19外发臻泽</t>
    <phoneticPr fontId="21" type="noConversion"/>
  </si>
  <si>
    <r>
      <t>45</t>
    </r>
    <r>
      <rPr>
        <b/>
        <sz val="14"/>
        <rFont val="宋体"/>
        <family val="3"/>
        <charset val="134"/>
        <scheme val="minor"/>
      </rPr>
      <t>套</t>
    </r>
    <phoneticPr fontId="21" type="noConversion"/>
  </si>
  <si>
    <r>
      <rPr>
        <sz val="14"/>
        <color indexed="8"/>
        <rFont val="SimSun"/>
        <charset val="134"/>
      </rPr>
      <t>旭丽</t>
    </r>
  </si>
  <si>
    <r>
      <t>6</t>
    </r>
    <r>
      <rPr>
        <sz val="14"/>
        <rFont val="宋体"/>
        <family val="3"/>
        <charset val="134"/>
      </rPr>
      <t>套</t>
    </r>
    <phoneticPr fontId="21" type="noConversion"/>
  </si>
  <si>
    <r>
      <t>8</t>
    </r>
    <r>
      <rPr>
        <sz val="8"/>
        <rFont val="宋体"/>
        <family val="3"/>
        <charset val="134"/>
      </rPr>
      <t>套</t>
    </r>
  </si>
  <si>
    <r>
      <t>9</t>
    </r>
    <r>
      <rPr>
        <b/>
        <sz val="16"/>
        <rFont val="宋体"/>
        <family val="3"/>
        <charset val="134"/>
      </rPr>
      <t>套</t>
    </r>
    <phoneticPr fontId="21" type="noConversion"/>
  </si>
  <si>
    <t>3087                  3232</t>
    <phoneticPr fontId="21" type="noConversion"/>
  </si>
  <si>
    <t>DONGLE_BOTTOM_COVER</t>
    <phoneticPr fontId="3" type="noConversion"/>
  </si>
  <si>
    <r>
      <rPr>
        <b/>
        <sz val="14"/>
        <rFont val="仿宋"/>
        <family val="3"/>
        <charset val="134"/>
      </rPr>
      <t>正威</t>
    </r>
  </si>
  <si>
    <r>
      <t>7/10</t>
    </r>
    <r>
      <rPr>
        <b/>
        <sz val="14"/>
        <rFont val="仿宋"/>
        <family val="3"/>
        <charset val="134"/>
      </rPr>
      <t>外发臻泽生产</t>
    </r>
    <phoneticPr fontId="21" type="noConversion"/>
  </si>
  <si>
    <t>臻澤0.08</t>
    <phoneticPr fontId="3" type="noConversion"/>
  </si>
  <si>
    <t>127319112015A</t>
    <phoneticPr fontId="21" type="noConversion"/>
  </si>
  <si>
    <t>STRAP_ADJUST_TOOTH_R</t>
    <phoneticPr fontId="3" type="noConversion"/>
  </si>
  <si>
    <t>Buttons  System  Base R</t>
    <phoneticPr fontId="3" type="noConversion"/>
  </si>
  <si>
    <t>127319112036A</t>
    <phoneticPr fontId="3" type="noConversion"/>
  </si>
  <si>
    <t>茁腾</t>
    <phoneticPr fontId="3" type="noConversion"/>
  </si>
  <si>
    <t>山圣</t>
    <phoneticPr fontId="3" type="noConversion"/>
  </si>
  <si>
    <t>与臻泽一样</t>
    <phoneticPr fontId="3" type="noConversion"/>
  </si>
  <si>
    <t>顶钧含税价</t>
    <phoneticPr fontId="3" type="noConversion"/>
  </si>
  <si>
    <t>山圣报价</t>
    <phoneticPr fontId="3" type="noConversion"/>
  </si>
  <si>
    <t>山圣更新</t>
    <phoneticPr fontId="3" type="noConversion"/>
  </si>
  <si>
    <t>原臻泽</t>
    <phoneticPr fontId="3" type="noConversion"/>
  </si>
  <si>
    <t>WHEEL_COVER</t>
    <phoneticPr fontId="3" type="noConversion"/>
  </si>
  <si>
    <t>80T</t>
    <phoneticPr fontId="21" type="noConversion"/>
  </si>
  <si>
    <t>COVER_WHEEL_LEFT左支架</t>
    <phoneticPr fontId="21" type="noConversion"/>
  </si>
  <si>
    <t>ABS_BASF_GP22/COAL_BLACK[R1]</t>
    <phoneticPr fontId="21" type="noConversion"/>
  </si>
  <si>
    <t>100T</t>
    <phoneticPr fontId="21" type="noConversion"/>
  </si>
  <si>
    <t>100T</t>
    <phoneticPr fontId="21" type="noConversion"/>
  </si>
  <si>
    <t>富港</t>
    <phoneticPr fontId="21" type="noConversion"/>
  </si>
  <si>
    <t>CALAMARI</t>
    <phoneticPr fontId="21" type="noConversion"/>
  </si>
  <si>
    <t>PC+ABS/SABIC/C6600-111/COOL_BLACK</t>
    <phoneticPr fontId="21" type="noConversion"/>
  </si>
  <si>
    <t>v</t>
    <phoneticPr fontId="21" type="noConversion"/>
  </si>
  <si>
    <r>
      <rPr>
        <b/>
        <sz val="14"/>
        <rFont val="宋体"/>
        <family val="3"/>
        <charset val="134"/>
      </rPr>
      <t>顶钧含税价</t>
    </r>
    <r>
      <rPr>
        <b/>
        <sz val="14"/>
        <rFont val="標楷體"/>
        <family val="2"/>
      </rPr>
      <t>13%</t>
    </r>
    <phoneticPr fontId="3" type="noConversion"/>
  </si>
  <si>
    <t>茁腾更新</t>
    <phoneticPr fontId="3" type="noConversion"/>
  </si>
  <si>
    <t>臻澤</t>
    <phoneticPr fontId="3" type="noConversion"/>
  </si>
  <si>
    <t>Texas</t>
    <phoneticPr fontId="3" type="noConversion"/>
  </si>
  <si>
    <t>127319112007A</t>
    <phoneticPr fontId="3" type="noConversion"/>
  </si>
  <si>
    <r>
      <t>5</t>
    </r>
    <r>
      <rPr>
        <b/>
        <sz val="14"/>
        <color theme="1"/>
        <rFont val="仿宋"/>
        <family val="3"/>
        <charset val="134"/>
      </rPr>
      <t>月</t>
    </r>
    <r>
      <rPr>
        <b/>
        <sz val="14"/>
        <color theme="1"/>
        <rFont val="Arial"/>
        <family val="2"/>
      </rPr>
      <t>26</t>
    </r>
    <r>
      <rPr>
        <b/>
        <sz val="14"/>
        <color theme="1"/>
        <rFont val="仿宋"/>
        <family val="3"/>
        <charset val="134"/>
      </rPr>
      <t>日外發臻泽生產</t>
    </r>
    <phoneticPr fontId="21" type="noConversion"/>
  </si>
  <si>
    <t>Texas</t>
    <phoneticPr fontId="21" type="noConversion"/>
  </si>
  <si>
    <t>臻澤0.08</t>
    <phoneticPr fontId="3" type="noConversion"/>
  </si>
  <si>
    <t>BUTTONS_BASE</t>
    <phoneticPr fontId="3" type="noConversion"/>
  </si>
  <si>
    <t>127319112015A</t>
    <phoneticPr fontId="21" type="noConversion"/>
  </si>
  <si>
    <r>
      <t>2021/10/19</t>
    </r>
    <r>
      <rPr>
        <b/>
        <sz val="14"/>
        <color theme="1"/>
        <rFont val="仿宋"/>
        <family val="3"/>
        <charset val="134"/>
      </rPr>
      <t>外发臻泽</t>
    </r>
    <phoneticPr fontId="21" type="noConversion"/>
  </si>
  <si>
    <t>顶钧新机种费率
含税价13%</t>
    <phoneticPr fontId="3" type="noConversion"/>
  </si>
  <si>
    <t>山圣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</si>
</sst>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[$¥-804]#,##0.0000"/>
    <numFmt numFmtId="177" formatCode="0_);[Red]\(0\)"/>
    <numFmt numFmtId="178" formatCode="_(&quot;$&quot;* #,##0.00_);_(&quot;$&quot;* \(#,##0.00\);_(&quot;$&quot;* &quot;-&quot;??_);_(@_)"/>
    <numFmt numFmtId="179" formatCode="0.000_);[Red]\(0.000\)"/>
    <numFmt numFmtId="180" formatCode="0.00_);[Red]\(0.00\)"/>
    <numFmt numFmtId="181" formatCode="0.000"/>
    <numFmt numFmtId="182" formatCode="0.0000_);[Red]\(0.0000\)"/>
  </numFmts>
  <fonts count="65">
    <font>
      <sz val="12"/>
      <name val="宋体"/>
      <charset val="134"/>
    </font>
    <font>
      <sz val="12"/>
      <color theme="1"/>
      <name val="宋体"/>
      <family val="2"/>
      <scheme val="minor"/>
    </font>
    <font>
      <sz val="12"/>
      <name val="新細明體"/>
      <family val="1"/>
    </font>
    <font>
      <sz val="9"/>
      <name val="宋体"/>
      <family val="3"/>
      <charset val="134"/>
    </font>
    <font>
      <sz val="8"/>
      <color indexed="8"/>
      <name val="Arial"/>
      <family val="2"/>
    </font>
    <font>
      <sz val="8"/>
      <name val="Arial"/>
      <family val="2"/>
    </font>
    <font>
      <sz val="8"/>
      <color indexed="8"/>
      <name val="SimSun"/>
      <charset val="134"/>
    </font>
    <font>
      <b/>
      <sz val="8"/>
      <name val="Arial"/>
      <family val="2"/>
    </font>
    <font>
      <b/>
      <sz val="8"/>
      <name val="宋体"/>
      <family val="3"/>
      <charset val="134"/>
    </font>
    <font>
      <sz val="8"/>
      <color theme="1"/>
      <name val="Arial"/>
      <family val="2"/>
    </font>
    <font>
      <sz val="8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4"/>
      <name val="標楷體"/>
      <family val="2"/>
    </font>
    <font>
      <b/>
      <sz val="14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name val="標楷體"/>
      <family val="2"/>
    </font>
    <font>
      <sz val="14"/>
      <name val="標楷體"/>
      <family val="2"/>
    </font>
    <font>
      <sz val="14"/>
      <color indexed="8"/>
      <name val="標楷體"/>
      <family val="2"/>
    </font>
    <font>
      <sz val="12"/>
      <color indexed="8"/>
      <name val="標楷體"/>
      <family val="2"/>
    </font>
    <font>
      <sz val="9"/>
      <name val="宋体"/>
      <family val="3"/>
      <charset val="134"/>
      <scheme val="minor"/>
    </font>
    <font>
      <b/>
      <sz val="14"/>
      <name val="仿宋"/>
      <family val="3"/>
      <charset val="134"/>
    </font>
    <font>
      <sz val="14"/>
      <name val="仿宋"/>
      <family val="3"/>
      <charset val="134"/>
    </font>
    <font>
      <sz val="14"/>
      <color theme="1"/>
      <name val="仿宋"/>
      <family val="3"/>
      <charset val="134"/>
    </font>
    <font>
      <sz val="14"/>
      <color rgb="FFFF0000"/>
      <name val="仿宋"/>
      <family val="3"/>
      <charset val="134"/>
    </font>
    <font>
      <sz val="14"/>
      <color rgb="FFFF0000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b/>
      <sz val="16"/>
      <name val="Arial"/>
      <family val="2"/>
    </font>
    <font>
      <b/>
      <sz val="16"/>
      <name val="宋体"/>
      <family val="3"/>
      <charset val="134"/>
    </font>
    <font>
      <b/>
      <sz val="14"/>
      <color rgb="FFFF0000"/>
      <name val="仿宋"/>
      <family val="3"/>
      <charset val="134"/>
    </font>
    <font>
      <sz val="12"/>
      <color indexed="8"/>
      <name val="Verdana"/>
      <family val="2"/>
    </font>
    <font>
      <sz val="10"/>
      <name val="Arial"/>
      <family val="2"/>
    </font>
    <font>
      <b/>
      <sz val="14"/>
      <name val="楷体"/>
      <family val="3"/>
      <charset val="134"/>
    </font>
    <font>
      <sz val="14"/>
      <name val="楷体"/>
      <family val="3"/>
      <charset val="134"/>
    </font>
    <font>
      <b/>
      <sz val="14"/>
      <color rgb="FFFF0000"/>
      <name val="楷体"/>
      <family val="3"/>
      <charset val="134"/>
    </font>
    <font>
      <b/>
      <sz val="14"/>
      <name val="宋体"/>
      <family val="3"/>
      <charset val="134"/>
      <scheme val="minor"/>
    </font>
    <font>
      <sz val="14"/>
      <name val="宋体"/>
      <family val="3"/>
      <charset val="134"/>
      <scheme val="minor"/>
    </font>
    <font>
      <sz val="14"/>
      <name val="宋体"/>
      <family val="2"/>
      <scheme val="minor"/>
    </font>
    <font>
      <sz val="12"/>
      <name val="宋体"/>
      <family val="2"/>
      <scheme val="minor"/>
    </font>
    <font>
      <sz val="14"/>
      <color theme="1"/>
      <name val="宋体"/>
      <family val="2"/>
      <scheme val="minor"/>
    </font>
    <font>
      <sz val="12"/>
      <name val="宋体"/>
      <family val="3"/>
      <charset val="134"/>
      <scheme val="minor"/>
    </font>
    <font>
      <sz val="14"/>
      <name val="Arial"/>
      <family val="2"/>
    </font>
    <font>
      <sz val="14"/>
      <color indexed="8"/>
      <name val="Arial"/>
      <family val="2"/>
    </font>
    <font>
      <sz val="14"/>
      <color indexed="8"/>
      <name val="SimSun"/>
      <charset val="134"/>
    </font>
    <font>
      <sz val="14"/>
      <name val="宋体"/>
      <family val="3"/>
      <charset val="134"/>
    </font>
    <font>
      <b/>
      <sz val="9"/>
      <name val="宋体"/>
      <family val="3"/>
      <charset val="134"/>
    </font>
    <font>
      <sz val="9"/>
      <name val="Tahoma"/>
      <family val="2"/>
    </font>
    <font>
      <b/>
      <sz val="9"/>
      <color indexed="81"/>
      <name val="宋体"/>
      <family val="3"/>
      <charset val="134"/>
    </font>
    <font>
      <sz val="9"/>
      <color indexed="81"/>
      <name val="宋体"/>
      <family val="3"/>
      <charset val="134"/>
    </font>
    <font>
      <sz val="12"/>
      <name val="新細明體"/>
      <family val="22"/>
      <charset val="134"/>
    </font>
    <font>
      <b/>
      <sz val="14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b/>
      <sz val="12"/>
      <name val="標楷體"/>
      <family val="2"/>
    </font>
    <font>
      <b/>
      <sz val="14"/>
      <color indexed="8"/>
      <name val="標楷體"/>
      <family val="2"/>
    </font>
    <font>
      <b/>
      <sz val="12"/>
      <color indexed="8"/>
      <name val="標楷體"/>
      <family val="2"/>
    </font>
    <font>
      <b/>
      <sz val="14"/>
      <color theme="1"/>
      <name val="仿宋"/>
      <family val="3"/>
      <charset val="134"/>
    </font>
    <font>
      <b/>
      <sz val="12"/>
      <name val="宋体"/>
      <family val="3"/>
      <charset val="134"/>
      <scheme val="minor"/>
    </font>
    <font>
      <b/>
      <sz val="12"/>
      <name val="Arial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b/>
      <sz val="12"/>
      <name val="宋体"/>
      <family val="3"/>
      <charset val="134"/>
    </font>
    <font>
      <sz val="12"/>
      <name val="仿宋"/>
      <family val="3"/>
      <charset val="134"/>
    </font>
    <font>
      <sz val="12"/>
      <name val="楷体"/>
      <family val="3"/>
      <charset val="134"/>
    </font>
    <font>
      <sz val="14"/>
      <name val="新細明體"/>
      <family val="22"/>
      <charset val="134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>
      <alignment vertical="center"/>
    </xf>
    <xf numFmtId="0" fontId="2" fillId="0" borderId="0"/>
    <xf numFmtId="9" fontId="11" fillId="0" borderId="0" applyFont="0" applyFill="0" applyBorder="0" applyAlignment="0" applyProtection="0">
      <alignment vertical="center"/>
    </xf>
    <xf numFmtId="176" fontId="12" fillId="0" borderId="0">
      <alignment vertical="center"/>
    </xf>
    <xf numFmtId="176" fontId="11" fillId="0" borderId="0">
      <alignment vertical="center"/>
    </xf>
    <xf numFmtId="176" fontId="11" fillId="0" borderId="0">
      <alignment vertical="center"/>
    </xf>
    <xf numFmtId="176" fontId="16" fillId="0" borderId="0">
      <alignment vertical="center"/>
    </xf>
    <xf numFmtId="176" fontId="11" fillId="0" borderId="0">
      <alignment vertical="center"/>
    </xf>
    <xf numFmtId="176" fontId="11" fillId="0" borderId="0">
      <alignment vertical="center"/>
    </xf>
    <xf numFmtId="176" fontId="11" fillId="0" borderId="0">
      <alignment vertical="center"/>
    </xf>
    <xf numFmtId="176" fontId="31" fillId="0" borderId="0" applyNumberFormat="0" applyFill="0" applyBorder="0" applyProtection="0">
      <alignment vertical="top" wrapText="1"/>
    </xf>
    <xf numFmtId="176" fontId="32" fillId="0" borderId="0"/>
    <xf numFmtId="178" fontId="32" fillId="0" borderId="0" applyFont="0" applyFill="0" applyBorder="0" applyAlignment="0" applyProtection="0">
      <alignment vertical="center"/>
    </xf>
    <xf numFmtId="0" fontId="11" fillId="0" borderId="0">
      <alignment vertical="center"/>
    </xf>
  </cellStyleXfs>
  <cellXfs count="208">
    <xf numFmtId="0" fontId="0" fillId="0" borderId="0" xfId="0">
      <alignment vertical="center"/>
    </xf>
    <xf numFmtId="49" fontId="5" fillId="2" borderId="2" xfId="0" applyNumberFormat="1" applyFont="1" applyFill="1" applyBorder="1" applyAlignment="1" applyProtection="1">
      <alignment horizontal="center" vertical="center"/>
    </xf>
    <xf numFmtId="176" fontId="4" fillId="2" borderId="2" xfId="0" applyNumberFormat="1" applyFont="1" applyFill="1" applyBorder="1" applyAlignment="1" applyProtection="1">
      <alignment horizontal="center" vertical="center"/>
    </xf>
    <xf numFmtId="176" fontId="4" fillId="2" borderId="2" xfId="0" applyNumberFormat="1" applyFont="1" applyFill="1" applyBorder="1" applyAlignment="1" applyProtection="1">
      <alignment horizontal="center" vertical="center" wrapText="1"/>
    </xf>
    <xf numFmtId="49" fontId="4" fillId="2" borderId="3" xfId="0" applyNumberFormat="1" applyFont="1" applyFill="1" applyBorder="1" applyAlignment="1" applyProtection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5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0" xfId="0" applyFont="1">
      <alignment vertical="center"/>
    </xf>
    <xf numFmtId="0" fontId="5" fillId="3" borderId="1" xfId="0" applyFont="1" applyFill="1" applyBorder="1" applyAlignment="1">
      <alignment horizontal="center" vertical="center"/>
    </xf>
    <xf numFmtId="49" fontId="5" fillId="3" borderId="2" xfId="0" applyNumberFormat="1" applyFont="1" applyFill="1" applyBorder="1" applyAlignment="1" applyProtection="1">
      <alignment horizontal="center" vertical="center"/>
    </xf>
    <xf numFmtId="176" fontId="4" fillId="3" borderId="2" xfId="0" applyNumberFormat="1" applyFont="1" applyFill="1" applyBorder="1" applyAlignment="1" applyProtection="1">
      <alignment horizontal="center" vertical="center"/>
    </xf>
    <xf numFmtId="0" fontId="5" fillId="3" borderId="0" xfId="0" applyFont="1" applyFill="1">
      <alignment vertical="center"/>
    </xf>
    <xf numFmtId="49" fontId="5" fillId="0" borderId="2" xfId="0" applyNumberFormat="1" applyFont="1" applyFill="1" applyBorder="1" applyAlignment="1" applyProtection="1">
      <alignment horizontal="center" vertical="center"/>
    </xf>
    <xf numFmtId="0" fontId="5" fillId="0" borderId="0" xfId="0" applyFont="1" applyFill="1">
      <alignment vertical="center"/>
    </xf>
    <xf numFmtId="176" fontId="4" fillId="0" borderId="2" xfId="0" applyNumberFormat="1" applyFont="1" applyFill="1" applyBorder="1" applyAlignment="1" applyProtection="1">
      <alignment horizontal="center" vertical="center"/>
    </xf>
    <xf numFmtId="49" fontId="4" fillId="0" borderId="6" xfId="0" applyNumberFormat="1" applyFont="1" applyFill="1" applyBorder="1" applyAlignment="1" applyProtection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left" vertical="center"/>
    </xf>
    <xf numFmtId="177" fontId="15" fillId="4" borderId="0" xfId="0" applyNumberFormat="1" applyFont="1" applyFill="1" applyBorder="1" applyAlignment="1">
      <alignment horizontal="center" vertical="center"/>
    </xf>
    <xf numFmtId="177" fontId="16" fillId="4" borderId="0" xfId="0" applyNumberFormat="1" applyFont="1" applyFill="1" applyBorder="1" applyAlignment="1">
      <alignment horizontal="center" vertical="center"/>
    </xf>
    <xf numFmtId="177" fontId="17" fillId="4" borderId="2" xfId="3" applyNumberFormat="1" applyFont="1" applyFill="1" applyBorder="1" applyAlignment="1">
      <alignment horizontal="center" vertical="center" wrapText="1"/>
    </xf>
    <xf numFmtId="177" fontId="13" fillId="4" borderId="2" xfId="3" applyNumberFormat="1" applyFont="1" applyFill="1" applyBorder="1" applyAlignment="1">
      <alignment horizontal="center" vertical="center" wrapText="1"/>
    </xf>
    <xf numFmtId="177" fontId="18" fillId="4" borderId="2" xfId="3" applyNumberFormat="1" applyFont="1" applyFill="1" applyBorder="1" applyAlignment="1">
      <alignment horizontal="center" vertical="center" wrapText="1"/>
    </xf>
    <xf numFmtId="177" fontId="19" fillId="4" borderId="2" xfId="3" applyNumberFormat="1" applyFont="1" applyFill="1" applyBorder="1" applyAlignment="1">
      <alignment horizontal="center" vertical="center" wrapText="1"/>
    </xf>
    <xf numFmtId="177" fontId="20" fillId="4" borderId="9" xfId="3" applyNumberFormat="1" applyFont="1" applyFill="1" applyBorder="1" applyAlignment="1">
      <alignment horizontal="center" vertical="center" wrapText="1"/>
    </xf>
    <xf numFmtId="177" fontId="5" fillId="0" borderId="2" xfId="0" applyNumberFormat="1" applyFont="1" applyBorder="1" applyAlignment="1">
      <alignment horizontal="center" vertical="center"/>
    </xf>
    <xf numFmtId="177" fontId="22" fillId="4" borderId="2" xfId="4" applyNumberFormat="1" applyFont="1" applyFill="1" applyBorder="1" applyAlignment="1">
      <alignment horizontal="center" vertical="center"/>
    </xf>
    <xf numFmtId="177" fontId="22" fillId="4" borderId="2" xfId="5" applyNumberFormat="1" applyFont="1" applyFill="1" applyBorder="1" applyAlignment="1">
      <alignment horizontal="center" vertical="center"/>
    </xf>
    <xf numFmtId="177" fontId="22" fillId="4" borderId="2" xfId="4" applyNumberFormat="1" applyFont="1" applyFill="1" applyBorder="1" applyAlignment="1">
      <alignment horizontal="center" vertical="center" wrapText="1"/>
    </xf>
    <xf numFmtId="177" fontId="23" fillId="4" borderId="2" xfId="4" applyNumberFormat="1" applyFont="1" applyFill="1" applyBorder="1" applyAlignment="1" applyProtection="1">
      <alignment horizontal="center" vertical="center" wrapText="1" shrinkToFit="1"/>
      <protection locked="0"/>
    </xf>
    <xf numFmtId="177" fontId="23" fillId="4" borderId="2" xfId="3" applyNumberFormat="1" applyFont="1" applyFill="1" applyBorder="1" applyAlignment="1">
      <alignment horizontal="center" vertical="center" wrapText="1"/>
    </xf>
    <xf numFmtId="177" fontId="23" fillId="4" borderId="2" xfId="4" applyNumberFormat="1" applyFont="1" applyFill="1" applyBorder="1" applyAlignment="1">
      <alignment horizontal="center" vertical="center" wrapText="1"/>
    </xf>
    <xf numFmtId="177" fontId="24" fillId="4" borderId="2" xfId="6" applyNumberFormat="1" applyFont="1" applyFill="1" applyBorder="1" applyAlignment="1">
      <alignment horizontal="center" vertical="center" wrapText="1"/>
    </xf>
    <xf numFmtId="177" fontId="15" fillId="4" borderId="2" xfId="0" applyNumberFormat="1" applyFont="1" applyFill="1" applyBorder="1" applyAlignment="1">
      <alignment horizontal="center" vertical="center"/>
    </xf>
    <xf numFmtId="177" fontId="15" fillId="4" borderId="2" xfId="0" applyNumberFormat="1" applyFont="1" applyFill="1" applyBorder="1" applyAlignment="1">
      <alignment vertical="center"/>
    </xf>
    <xf numFmtId="177" fontId="16" fillId="4" borderId="0" xfId="0" applyNumberFormat="1" applyFont="1" applyFill="1" applyBorder="1" applyAlignment="1">
      <alignment vertical="center"/>
    </xf>
    <xf numFmtId="177" fontId="22" fillId="4" borderId="2" xfId="0" applyNumberFormat="1" applyFont="1" applyFill="1" applyBorder="1" applyAlignment="1">
      <alignment horizontal="center" vertical="center"/>
    </xf>
    <xf numFmtId="177" fontId="23" fillId="4" borderId="2" xfId="0" applyNumberFormat="1" applyFont="1" applyFill="1" applyBorder="1" applyAlignment="1">
      <alignment horizontal="center" vertical="center"/>
    </xf>
    <xf numFmtId="177" fontId="25" fillId="4" borderId="2" xfId="6" applyNumberFormat="1" applyFont="1" applyFill="1" applyBorder="1" applyAlignment="1">
      <alignment horizontal="center" vertical="center" wrapText="1"/>
    </xf>
    <xf numFmtId="177" fontId="26" fillId="4" borderId="2" xfId="0" applyNumberFormat="1" applyFont="1" applyFill="1" applyBorder="1" applyAlignment="1">
      <alignment horizontal="center" vertical="center"/>
    </xf>
    <xf numFmtId="177" fontId="26" fillId="4" borderId="2" xfId="0" applyNumberFormat="1" applyFont="1" applyFill="1" applyBorder="1" applyAlignment="1">
      <alignment vertical="center"/>
    </xf>
    <xf numFmtId="177" fontId="27" fillId="4" borderId="0" xfId="0" applyNumberFormat="1" applyFont="1" applyFill="1" applyBorder="1" applyAlignment="1">
      <alignment vertical="center"/>
    </xf>
    <xf numFmtId="177" fontId="22" fillId="4" borderId="2" xfId="7" applyNumberFormat="1" applyFont="1" applyFill="1" applyBorder="1" applyAlignment="1">
      <alignment horizontal="center" vertical="center"/>
    </xf>
    <xf numFmtId="177" fontId="22" fillId="4" borderId="2" xfId="8" applyNumberFormat="1" applyFont="1" applyFill="1" applyBorder="1" applyAlignment="1">
      <alignment horizontal="center" vertical="center"/>
    </xf>
    <xf numFmtId="177" fontId="23" fillId="4" borderId="2" xfId="8" applyNumberFormat="1" applyFont="1" applyFill="1" applyBorder="1" applyAlignment="1">
      <alignment horizontal="center" vertical="center"/>
    </xf>
    <xf numFmtId="177" fontId="22" fillId="4" borderId="2" xfId="2" applyNumberFormat="1" applyFont="1" applyFill="1" applyBorder="1" applyAlignment="1" applyProtection="1">
      <alignment horizontal="center" vertical="center" wrapText="1"/>
    </xf>
    <xf numFmtId="177" fontId="23" fillId="4" borderId="2" xfId="0" applyNumberFormat="1" applyFont="1" applyFill="1" applyBorder="1" applyAlignment="1">
      <alignment horizontal="center" vertical="center" shrinkToFit="1"/>
    </xf>
    <xf numFmtId="177" fontId="23" fillId="4" borderId="2" xfId="5" applyNumberFormat="1" applyFont="1" applyFill="1" applyBorder="1" applyAlignment="1">
      <alignment horizontal="center" vertical="center"/>
    </xf>
    <xf numFmtId="177" fontId="23" fillId="4" borderId="2" xfId="0" applyNumberFormat="1" applyFont="1" applyFill="1" applyBorder="1" applyAlignment="1">
      <alignment horizontal="center" vertical="center" wrapText="1"/>
    </xf>
    <xf numFmtId="177" fontId="24" fillId="4" borderId="2" xfId="5" applyNumberFormat="1" applyFont="1" applyFill="1" applyBorder="1" applyAlignment="1">
      <alignment horizontal="center" vertical="center" wrapText="1" shrinkToFit="1"/>
    </xf>
    <xf numFmtId="177" fontId="24" fillId="4" borderId="2" xfId="0" applyNumberFormat="1" applyFont="1" applyFill="1" applyBorder="1" applyAlignment="1">
      <alignment horizontal="center" vertical="center" wrapText="1"/>
    </xf>
    <xf numFmtId="177" fontId="23" fillId="4" borderId="2" xfId="5" applyNumberFormat="1" applyFont="1" applyFill="1" applyBorder="1" applyAlignment="1">
      <alignment horizontal="center" vertical="center" shrinkToFit="1"/>
    </xf>
    <xf numFmtId="177" fontId="24" fillId="4" borderId="2" xfId="5" applyNumberFormat="1" applyFont="1" applyFill="1" applyBorder="1" applyAlignment="1">
      <alignment horizontal="center" vertical="center" wrapText="1"/>
    </xf>
    <xf numFmtId="0" fontId="5" fillId="3" borderId="0" xfId="0" applyFont="1" applyFill="1" applyAlignment="1">
      <alignment vertical="center"/>
    </xf>
    <xf numFmtId="177" fontId="23" fillId="4" borderId="2" xfId="5" quotePrefix="1" applyNumberFormat="1" applyFont="1" applyFill="1" applyBorder="1" applyAlignment="1">
      <alignment horizontal="center" vertical="center" shrinkToFit="1"/>
    </xf>
    <xf numFmtId="177" fontId="25" fillId="4" borderId="2" xfId="5" applyNumberFormat="1" applyFont="1" applyFill="1" applyBorder="1" applyAlignment="1">
      <alignment horizontal="center" vertical="center" wrapText="1"/>
    </xf>
    <xf numFmtId="177" fontId="27" fillId="4" borderId="0" xfId="0" applyNumberFormat="1" applyFont="1" applyFill="1" applyBorder="1" applyAlignment="1">
      <alignment horizontal="center" vertical="center"/>
    </xf>
    <xf numFmtId="177" fontId="24" fillId="4" borderId="2" xfId="3" applyNumberFormat="1" applyFont="1" applyFill="1" applyBorder="1" applyAlignment="1">
      <alignment horizontal="center" vertical="center" wrapText="1"/>
    </xf>
    <xf numFmtId="0" fontId="28" fillId="3" borderId="0" xfId="0" applyFont="1" applyFill="1" applyAlignment="1">
      <alignment vertical="center"/>
    </xf>
    <xf numFmtId="177" fontId="30" fillId="4" borderId="2" xfId="0" applyNumberFormat="1" applyFont="1" applyFill="1" applyBorder="1" applyAlignment="1">
      <alignment horizontal="center" vertical="center"/>
    </xf>
    <xf numFmtId="177" fontId="25" fillId="4" borderId="2" xfId="0" applyNumberFormat="1" applyFont="1" applyFill="1" applyBorder="1" applyAlignment="1">
      <alignment horizontal="center" vertical="center" wrapText="1"/>
    </xf>
    <xf numFmtId="177" fontId="30" fillId="4" borderId="2" xfId="2" applyNumberFormat="1" applyFont="1" applyFill="1" applyBorder="1" applyAlignment="1" applyProtection="1">
      <alignment horizontal="center" vertical="center" wrapText="1"/>
    </xf>
    <xf numFmtId="177" fontId="5" fillId="0" borderId="2" xfId="0" applyNumberFormat="1" applyFont="1" applyFill="1" applyBorder="1" applyAlignment="1">
      <alignment horizontal="center" vertical="center"/>
    </xf>
    <xf numFmtId="177" fontId="22" fillId="4" borderId="2" xfId="5" applyNumberFormat="1" applyFont="1" applyFill="1" applyBorder="1" applyAlignment="1">
      <alignment horizontal="center" vertical="center" shrinkToFit="1"/>
    </xf>
    <xf numFmtId="177" fontId="23" fillId="4" borderId="2" xfId="0" quotePrefix="1" applyNumberFormat="1" applyFont="1" applyFill="1" applyBorder="1" applyAlignment="1">
      <alignment horizontal="center" vertical="center"/>
    </xf>
    <xf numFmtId="177" fontId="22" fillId="4" borderId="2" xfId="9" applyNumberFormat="1" applyFont="1" applyFill="1" applyBorder="1" applyAlignment="1">
      <alignment horizontal="center" vertical="center"/>
    </xf>
    <xf numFmtId="177" fontId="23" fillId="4" borderId="2" xfId="9" applyNumberFormat="1" applyFont="1" applyFill="1" applyBorder="1" applyAlignment="1">
      <alignment horizontal="center" vertical="center"/>
    </xf>
    <xf numFmtId="177" fontId="23" fillId="4" borderId="2" xfId="9" applyNumberFormat="1" applyFont="1" applyFill="1" applyBorder="1" applyAlignment="1">
      <alignment horizontal="center" vertical="center" wrapText="1"/>
    </xf>
    <xf numFmtId="177" fontId="22" fillId="4" borderId="2" xfId="6" applyNumberFormat="1" applyFont="1" applyFill="1" applyBorder="1" applyAlignment="1">
      <alignment horizontal="center" vertical="center"/>
    </xf>
    <xf numFmtId="177" fontId="23" fillId="4" borderId="2" xfId="6" applyNumberFormat="1" applyFont="1" applyFill="1" applyBorder="1" applyAlignment="1">
      <alignment horizontal="center" vertical="center" wrapText="1"/>
    </xf>
    <xf numFmtId="177" fontId="23" fillId="4" borderId="2" xfId="6" applyNumberFormat="1" applyFont="1" applyFill="1" applyBorder="1" applyAlignment="1">
      <alignment horizontal="center" vertical="center"/>
    </xf>
    <xf numFmtId="177" fontId="30" fillId="4" borderId="2" xfId="1" applyNumberFormat="1" applyFont="1" applyFill="1" applyBorder="1" applyAlignment="1">
      <alignment horizontal="center" vertical="center"/>
    </xf>
    <xf numFmtId="177" fontId="22" fillId="4" borderId="2" xfId="1" applyNumberFormat="1" applyFont="1" applyFill="1" applyBorder="1" applyAlignment="1">
      <alignment horizontal="center" vertical="center"/>
    </xf>
    <xf numFmtId="177" fontId="23" fillId="4" borderId="2" xfId="1" applyNumberFormat="1" applyFont="1" applyFill="1" applyBorder="1" applyAlignment="1">
      <alignment horizontal="center" vertical="center"/>
    </xf>
    <xf numFmtId="177" fontId="23" fillId="4" borderId="2" xfId="1" applyNumberFormat="1" applyFont="1" applyFill="1" applyBorder="1" applyAlignment="1">
      <alignment horizontal="center" vertical="center" wrapText="1"/>
    </xf>
    <xf numFmtId="177" fontId="24" fillId="4" borderId="2" xfId="1" applyNumberFormat="1" applyFont="1" applyFill="1" applyBorder="1" applyAlignment="1">
      <alignment horizontal="center" vertical="center" wrapText="1"/>
    </xf>
    <xf numFmtId="177" fontId="22" fillId="4" borderId="2" xfId="10" applyNumberFormat="1" applyFont="1" applyFill="1" applyBorder="1" applyAlignment="1">
      <alignment horizontal="center" vertical="center" wrapText="1"/>
    </xf>
    <xf numFmtId="177" fontId="23" fillId="4" borderId="2" xfId="10" applyNumberFormat="1" applyFont="1" applyFill="1" applyBorder="1" applyAlignment="1">
      <alignment horizontal="center" vertical="center" wrapText="1"/>
    </xf>
    <xf numFmtId="177" fontId="23" fillId="4" borderId="2" xfId="10" applyNumberFormat="1" applyFont="1" applyFill="1" applyBorder="1" applyAlignment="1">
      <alignment vertical="center" wrapText="1"/>
    </xf>
    <xf numFmtId="177" fontId="23" fillId="4" borderId="2" xfId="0" quotePrefix="1" applyNumberFormat="1" applyFont="1" applyFill="1" applyBorder="1" applyAlignment="1">
      <alignment horizontal="center" vertical="center" wrapText="1"/>
    </xf>
    <xf numFmtId="177" fontId="30" fillId="4" borderId="2" xfId="6" applyNumberFormat="1" applyFont="1" applyFill="1" applyBorder="1" applyAlignment="1">
      <alignment horizontal="center" vertical="center"/>
    </xf>
    <xf numFmtId="177" fontId="22" fillId="4" borderId="2" xfId="6" applyNumberFormat="1" applyFont="1" applyFill="1" applyBorder="1" applyAlignment="1">
      <alignment horizontal="center" vertical="center" wrapText="1"/>
    </xf>
    <xf numFmtId="177" fontId="23" fillId="4" borderId="2" xfId="4" applyNumberFormat="1" applyFont="1" applyFill="1" applyBorder="1" applyAlignment="1">
      <alignment horizontal="center" vertical="center"/>
    </xf>
    <xf numFmtId="177" fontId="22" fillId="4" borderId="2" xfId="0" applyNumberFormat="1" applyFont="1" applyFill="1" applyBorder="1" applyAlignment="1" applyProtection="1">
      <alignment horizontal="center" vertical="center" shrinkToFit="1"/>
      <protection locked="0"/>
    </xf>
    <xf numFmtId="177" fontId="23" fillId="4" borderId="2" xfId="0" applyNumberFormat="1" applyFont="1" applyFill="1" applyBorder="1" applyAlignment="1" applyProtection="1">
      <alignment horizontal="center" vertical="center" wrapText="1" shrinkToFit="1"/>
      <protection locked="0"/>
    </xf>
    <xf numFmtId="177" fontId="22" fillId="4" borderId="2" xfId="0" applyNumberFormat="1" applyFont="1" applyFill="1" applyBorder="1" applyAlignment="1">
      <alignment horizontal="center" vertical="center" shrinkToFit="1"/>
    </xf>
    <xf numFmtId="177" fontId="22" fillId="4" borderId="2" xfId="11" applyNumberFormat="1" applyFont="1" applyFill="1" applyBorder="1" applyAlignment="1">
      <alignment horizontal="center" vertical="center" wrapText="1" shrinkToFit="1"/>
    </xf>
    <xf numFmtId="177" fontId="23" fillId="4" borderId="2" xfId="12" applyNumberFormat="1" applyFont="1" applyFill="1" applyBorder="1" applyAlignment="1">
      <alignment horizontal="center"/>
    </xf>
    <xf numFmtId="177" fontId="33" fillId="4" borderId="2" xfId="0" applyNumberFormat="1" applyFont="1" applyFill="1" applyBorder="1" applyAlignment="1">
      <alignment horizontal="center" vertical="center"/>
    </xf>
    <xf numFmtId="177" fontId="33" fillId="4" borderId="2" xfId="5" applyNumberFormat="1" applyFont="1" applyFill="1" applyBorder="1" applyAlignment="1">
      <alignment horizontal="center" vertical="center"/>
    </xf>
    <xf numFmtId="177" fontId="33" fillId="4" borderId="2" xfId="0" applyNumberFormat="1" applyFont="1" applyFill="1" applyBorder="1" applyAlignment="1">
      <alignment horizontal="center" vertical="center" wrapText="1"/>
    </xf>
    <xf numFmtId="177" fontId="34" fillId="4" borderId="2" xfId="0" applyNumberFormat="1" applyFont="1" applyFill="1" applyBorder="1" applyAlignment="1" applyProtection="1">
      <alignment horizontal="center" vertical="center" wrapText="1" shrinkToFit="1"/>
      <protection locked="0"/>
    </xf>
    <xf numFmtId="177" fontId="34" fillId="4" borderId="2" xfId="0" applyNumberFormat="1" applyFont="1" applyFill="1" applyBorder="1" applyAlignment="1">
      <alignment horizontal="center" vertical="center"/>
    </xf>
    <xf numFmtId="177" fontId="35" fillId="4" borderId="2" xfId="1" applyNumberFormat="1" applyFont="1" applyFill="1" applyBorder="1" applyAlignment="1">
      <alignment horizontal="center" vertical="center"/>
    </xf>
    <xf numFmtId="177" fontId="36" fillId="4" borderId="2" xfId="1" applyNumberFormat="1" applyFont="1" applyFill="1" applyBorder="1" applyAlignment="1">
      <alignment horizontal="center" vertical="center" wrapText="1"/>
    </xf>
    <xf numFmtId="177" fontId="37" fillId="4" borderId="2" xfId="1" applyNumberFormat="1" applyFont="1" applyFill="1" applyBorder="1" applyAlignment="1">
      <alignment horizontal="center" vertical="center" wrapText="1"/>
    </xf>
    <xf numFmtId="177" fontId="34" fillId="4" borderId="2" xfId="0" applyNumberFormat="1" applyFont="1" applyFill="1" applyBorder="1" applyAlignment="1">
      <alignment horizontal="center" vertical="center" wrapText="1"/>
    </xf>
    <xf numFmtId="177" fontId="15" fillId="4" borderId="2" xfId="0" applyNumberFormat="1" applyFont="1" applyFill="1" applyBorder="1" applyAlignment="1">
      <alignment horizontal="center" vertical="center" wrapText="1"/>
    </xf>
    <xf numFmtId="177" fontId="33" fillId="4" borderId="2" xfId="0" applyNumberFormat="1" applyFont="1" applyFill="1" applyBorder="1" applyAlignment="1" applyProtection="1">
      <alignment horizontal="center" vertical="center" shrinkToFit="1"/>
      <protection locked="0"/>
    </xf>
    <xf numFmtId="177" fontId="38" fillId="4" borderId="2" xfId="0" applyNumberFormat="1" applyFont="1" applyFill="1" applyBorder="1" applyAlignment="1">
      <alignment horizontal="center" vertical="center"/>
    </xf>
    <xf numFmtId="177" fontId="14" fillId="4" borderId="2" xfId="5" applyNumberFormat="1" applyFont="1" applyFill="1" applyBorder="1" applyAlignment="1">
      <alignment horizontal="center" vertical="center"/>
    </xf>
    <xf numFmtId="177" fontId="35" fillId="4" borderId="2" xfId="0" applyNumberFormat="1" applyFont="1" applyFill="1" applyBorder="1" applyAlignment="1">
      <alignment horizontal="center" vertical="center"/>
    </xf>
    <xf numFmtId="177" fontId="38" fillId="4" borderId="2" xfId="0" applyNumberFormat="1" applyFont="1" applyFill="1" applyBorder="1" applyAlignment="1">
      <alignment vertical="center"/>
    </xf>
    <xf numFmtId="177" fontId="39" fillId="4" borderId="0" xfId="0" applyNumberFormat="1" applyFont="1" applyFill="1" applyBorder="1" applyAlignment="1">
      <alignment vertical="center"/>
    </xf>
    <xf numFmtId="177" fontId="39" fillId="4" borderId="0" xfId="0" applyNumberFormat="1" applyFont="1" applyFill="1" applyAlignment="1">
      <alignment vertical="center"/>
    </xf>
    <xf numFmtId="177" fontId="40" fillId="4" borderId="2" xfId="0" applyNumberFormat="1" applyFont="1" applyFill="1" applyBorder="1" applyAlignment="1">
      <alignment horizontal="center"/>
    </xf>
    <xf numFmtId="177" fontId="40" fillId="4" borderId="2" xfId="0" applyNumberFormat="1" applyFont="1" applyFill="1" applyBorder="1" applyAlignment="1"/>
    <xf numFmtId="177" fontId="1" fillId="4" borderId="0" xfId="0" applyNumberFormat="1" applyFont="1" applyFill="1" applyBorder="1" applyAlignment="1"/>
    <xf numFmtId="177" fontId="1" fillId="4" borderId="0" xfId="0" applyNumberFormat="1" applyFont="1" applyFill="1" applyAlignment="1"/>
    <xf numFmtId="177" fontId="22" fillId="0" borderId="2" xfId="0" applyNumberFormat="1" applyFont="1" applyFill="1" applyBorder="1" applyAlignment="1">
      <alignment horizontal="center" vertical="center"/>
    </xf>
    <xf numFmtId="177" fontId="23" fillId="0" borderId="2" xfId="0" applyNumberFormat="1" applyFont="1" applyFill="1" applyBorder="1" applyAlignment="1">
      <alignment horizontal="center" vertical="center"/>
    </xf>
    <xf numFmtId="177" fontId="23" fillId="0" borderId="2" xfId="3" applyNumberFormat="1" applyFont="1" applyFill="1" applyBorder="1" applyAlignment="1">
      <alignment horizontal="center" vertical="center" wrapText="1"/>
    </xf>
    <xf numFmtId="177" fontId="23" fillId="0" borderId="2" xfId="0" applyNumberFormat="1" applyFont="1" applyFill="1" applyBorder="1" applyAlignment="1">
      <alignment horizontal="center" vertical="center" wrapText="1"/>
    </xf>
    <xf numFmtId="177" fontId="24" fillId="0" borderId="2" xfId="0" applyNumberFormat="1" applyFont="1" applyFill="1" applyBorder="1" applyAlignment="1">
      <alignment horizontal="center" vertical="center" wrapText="1"/>
    </xf>
    <xf numFmtId="177" fontId="15" fillId="0" borderId="2" xfId="0" applyNumberFormat="1" applyFont="1" applyFill="1" applyBorder="1" applyAlignment="1">
      <alignment horizontal="center" vertical="center"/>
    </xf>
    <xf numFmtId="177" fontId="15" fillId="0" borderId="2" xfId="0" applyNumberFormat="1" applyFont="1" applyFill="1" applyBorder="1" applyAlignment="1">
      <alignment vertical="center"/>
    </xf>
    <xf numFmtId="177" fontId="16" fillId="0" borderId="0" xfId="0" applyNumberFormat="1" applyFont="1" applyFill="1" applyBorder="1" applyAlignment="1">
      <alignment vertical="center"/>
    </xf>
    <xf numFmtId="177" fontId="41" fillId="4" borderId="0" xfId="0" applyNumberFormat="1" applyFont="1" applyFill="1" applyBorder="1" applyAlignment="1">
      <alignment horizontal="center" vertical="center"/>
    </xf>
    <xf numFmtId="177" fontId="36" fillId="4" borderId="0" xfId="0" applyNumberFormat="1" applyFont="1" applyFill="1" applyBorder="1" applyAlignment="1">
      <alignment horizontal="center" vertical="center"/>
    </xf>
    <xf numFmtId="177" fontId="37" fillId="4" borderId="0" xfId="0" applyNumberFormat="1" applyFont="1" applyFill="1" applyBorder="1" applyAlignment="1">
      <alignment horizontal="center" vertical="center"/>
    </xf>
    <xf numFmtId="49" fontId="42" fillId="0" borderId="2" xfId="0" applyNumberFormat="1" applyFont="1" applyFill="1" applyBorder="1" applyAlignment="1" applyProtection="1">
      <alignment horizontal="center" vertical="center"/>
    </xf>
    <xf numFmtId="176" fontId="43" fillId="0" borderId="2" xfId="0" applyNumberFormat="1" applyFont="1" applyFill="1" applyBorder="1" applyAlignment="1" applyProtection="1">
      <alignment horizontal="center" vertical="center"/>
    </xf>
    <xf numFmtId="0" fontId="45" fillId="0" borderId="2" xfId="0" applyFont="1" applyBorder="1" applyAlignment="1">
      <alignment horizontal="left" vertical="center"/>
    </xf>
    <xf numFmtId="0" fontId="42" fillId="0" borderId="0" xfId="0" applyFont="1" applyFill="1" applyAlignment="1">
      <alignment vertical="center"/>
    </xf>
    <xf numFmtId="177" fontId="42" fillId="0" borderId="2" xfId="0" applyNumberFormat="1" applyFont="1" applyFill="1" applyBorder="1" applyAlignment="1">
      <alignment horizontal="center" vertical="center"/>
    </xf>
    <xf numFmtId="176" fontId="43" fillId="2" borderId="2" xfId="0" applyNumberFormat="1" applyFont="1" applyFill="1" applyBorder="1" applyAlignment="1" applyProtection="1">
      <alignment horizontal="center" vertical="center" wrapText="1"/>
    </xf>
    <xf numFmtId="0" fontId="42" fillId="0" borderId="2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49" fontId="42" fillId="2" borderId="2" xfId="0" applyNumberFormat="1" applyFont="1" applyFill="1" applyBorder="1" applyAlignment="1" applyProtection="1">
      <alignment horizontal="center" vertical="center"/>
    </xf>
    <xf numFmtId="176" fontId="43" fillId="2" borderId="2" xfId="0" applyNumberFormat="1" applyFont="1" applyFill="1" applyBorder="1" applyAlignment="1" applyProtection="1">
      <alignment horizontal="center" vertical="center"/>
    </xf>
    <xf numFmtId="177" fontId="22" fillId="5" borderId="2" xfId="0" applyNumberFormat="1" applyFont="1" applyFill="1" applyBorder="1" applyAlignment="1">
      <alignment horizontal="center" vertical="center"/>
    </xf>
    <xf numFmtId="177" fontId="30" fillId="4" borderId="2" xfId="5" applyNumberFormat="1" applyFont="1" applyFill="1" applyBorder="1" applyAlignment="1">
      <alignment horizontal="center" vertical="center"/>
    </xf>
    <xf numFmtId="177" fontId="22" fillId="5" borderId="2" xfId="1" applyNumberFormat="1" applyFont="1" applyFill="1" applyBorder="1" applyAlignment="1">
      <alignment horizontal="center" vertical="center"/>
    </xf>
    <xf numFmtId="177" fontId="33" fillId="5" borderId="2" xfId="0" applyNumberFormat="1" applyFont="1" applyFill="1" applyBorder="1" applyAlignment="1">
      <alignment horizontal="center" vertical="center"/>
    </xf>
    <xf numFmtId="177" fontId="22" fillId="4" borderId="2" xfId="0" applyNumberFormat="1" applyFont="1" applyFill="1" applyBorder="1" applyAlignment="1">
      <alignment horizontal="center" vertical="center" wrapText="1"/>
    </xf>
    <xf numFmtId="177" fontId="23" fillId="4" borderId="2" xfId="0" applyNumberFormat="1" applyFont="1" applyFill="1" applyBorder="1" applyAlignment="1">
      <alignment horizontal="center" vertical="center" wrapText="1" shrinkToFit="1"/>
    </xf>
    <xf numFmtId="177" fontId="14" fillId="4" borderId="2" xfId="5" applyNumberFormat="1" applyFont="1" applyFill="1" applyBorder="1" applyAlignment="1">
      <alignment horizontal="center" vertical="center" wrapText="1"/>
    </xf>
    <xf numFmtId="177" fontId="38" fillId="4" borderId="2" xfId="0" applyNumberFormat="1" applyFont="1" applyFill="1" applyBorder="1" applyAlignment="1">
      <alignment vertical="center" wrapText="1"/>
    </xf>
    <xf numFmtId="177" fontId="45" fillId="6" borderId="2" xfId="3" applyNumberFormat="1" applyFont="1" applyFill="1" applyBorder="1" applyAlignment="1">
      <alignment horizontal="center" vertical="center" wrapText="1"/>
    </xf>
    <xf numFmtId="177" fontId="51" fillId="4" borderId="0" xfId="0" applyNumberFormat="1" applyFont="1" applyFill="1" applyBorder="1" applyAlignment="1">
      <alignment horizontal="center" vertical="center"/>
    </xf>
    <xf numFmtId="177" fontId="52" fillId="4" borderId="0" xfId="0" applyNumberFormat="1" applyFont="1" applyFill="1" applyBorder="1" applyAlignment="1">
      <alignment horizontal="center" vertical="center"/>
    </xf>
    <xf numFmtId="177" fontId="53" fillId="4" borderId="2" xfId="3" applyNumberFormat="1" applyFont="1" applyFill="1" applyBorder="1" applyAlignment="1">
      <alignment horizontal="center" vertical="center" wrapText="1"/>
    </xf>
    <xf numFmtId="177" fontId="54" fillId="4" borderId="2" xfId="3" applyNumberFormat="1" applyFont="1" applyFill="1" applyBorder="1" applyAlignment="1">
      <alignment horizontal="center" vertical="center" wrapText="1"/>
    </xf>
    <xf numFmtId="177" fontId="55" fillId="4" borderId="9" xfId="3" applyNumberFormat="1" applyFont="1" applyFill="1" applyBorder="1" applyAlignment="1">
      <alignment horizontal="center" vertical="center" wrapText="1"/>
    </xf>
    <xf numFmtId="177" fontId="51" fillId="4" borderId="2" xfId="0" applyNumberFormat="1" applyFont="1" applyFill="1" applyBorder="1" applyAlignment="1">
      <alignment vertical="center"/>
    </xf>
    <xf numFmtId="177" fontId="52" fillId="4" borderId="0" xfId="0" applyNumberFormat="1" applyFont="1" applyFill="1" applyBorder="1" applyAlignment="1">
      <alignment vertical="center"/>
    </xf>
    <xf numFmtId="177" fontId="22" fillId="0" borderId="2" xfId="3" applyNumberFormat="1" applyFont="1" applyFill="1" applyBorder="1" applyAlignment="1">
      <alignment horizontal="center" vertical="center" wrapText="1"/>
    </xf>
    <xf numFmtId="177" fontId="51" fillId="0" borderId="2" xfId="0" applyNumberFormat="1" applyFont="1" applyFill="1" applyBorder="1" applyAlignment="1">
      <alignment vertical="center"/>
    </xf>
    <xf numFmtId="177" fontId="52" fillId="0" borderId="0" xfId="0" applyNumberFormat="1" applyFont="1" applyFill="1" applyBorder="1" applyAlignment="1">
      <alignment vertical="center"/>
    </xf>
    <xf numFmtId="177" fontId="57" fillId="4" borderId="0" xfId="0" applyNumberFormat="1" applyFont="1" applyFill="1" applyBorder="1" applyAlignment="1">
      <alignment horizontal="center" vertical="center"/>
    </xf>
    <xf numFmtId="177" fontId="58" fillId="4" borderId="2" xfId="3" applyNumberFormat="1" applyFont="1" applyFill="1" applyBorder="1" applyAlignment="1">
      <alignment horizontal="center" vertical="center" wrapText="1"/>
    </xf>
    <xf numFmtId="177" fontId="59" fillId="4" borderId="2" xfId="10" applyNumberFormat="1" applyFont="1" applyFill="1" applyBorder="1" applyAlignment="1">
      <alignment horizontal="center" vertical="center" wrapText="1"/>
    </xf>
    <xf numFmtId="177" fontId="59" fillId="4" borderId="2" xfId="1" applyNumberFormat="1" applyFont="1" applyFill="1" applyBorder="1" applyAlignment="1">
      <alignment horizontal="center" vertical="center"/>
    </xf>
    <xf numFmtId="177" fontId="59" fillId="4" borderId="2" xfId="0" applyNumberFormat="1" applyFont="1" applyFill="1" applyBorder="1" applyAlignment="1">
      <alignment horizontal="center" vertical="center"/>
    </xf>
    <xf numFmtId="177" fontId="60" fillId="4" borderId="2" xfId="0" applyNumberFormat="1" applyFont="1" applyFill="1" applyBorder="1" applyAlignment="1">
      <alignment horizontal="center" vertical="center" wrapText="1"/>
    </xf>
    <xf numFmtId="177" fontId="60" fillId="4" borderId="2" xfId="0" applyNumberFormat="1" applyFont="1" applyFill="1" applyBorder="1" applyAlignment="1">
      <alignment horizontal="center" vertical="center"/>
    </xf>
    <xf numFmtId="177" fontId="59" fillId="4" borderId="2" xfId="10" applyNumberFormat="1" applyFont="1" applyFill="1" applyBorder="1" applyAlignment="1">
      <alignment vertical="center" wrapText="1"/>
    </xf>
    <xf numFmtId="177" fontId="59" fillId="4" borderId="2" xfId="0" applyNumberFormat="1" applyFont="1" applyFill="1" applyBorder="1" applyAlignment="1">
      <alignment horizontal="center" vertical="center" wrapText="1"/>
    </xf>
    <xf numFmtId="177" fontId="59" fillId="0" borderId="2" xfId="0" applyNumberFormat="1" applyFont="1" applyFill="1" applyBorder="1" applyAlignment="1">
      <alignment horizontal="center" vertical="center"/>
    </xf>
    <xf numFmtId="177" fontId="59" fillId="0" borderId="2" xfId="0" applyNumberFormat="1" applyFont="1" applyFill="1" applyBorder="1" applyAlignment="1">
      <alignment horizontal="center" vertical="center" wrapText="1"/>
    </xf>
    <xf numFmtId="177" fontId="60" fillId="0" borderId="2" xfId="0" applyNumberFormat="1" applyFont="1" applyFill="1" applyBorder="1" applyAlignment="1">
      <alignment horizontal="center" vertical="center" wrapText="1"/>
    </xf>
    <xf numFmtId="177" fontId="60" fillId="0" borderId="2" xfId="0" applyNumberFormat="1" applyFont="1" applyFill="1" applyBorder="1" applyAlignment="1">
      <alignment horizontal="center" vertical="center"/>
    </xf>
    <xf numFmtId="179" fontId="50" fillId="4" borderId="10" xfId="7" applyNumberFormat="1" applyFont="1" applyFill="1" applyBorder="1" applyAlignment="1">
      <alignment horizontal="center" vertical="center"/>
    </xf>
    <xf numFmtId="177" fontId="45" fillId="4" borderId="6" xfId="3" applyNumberFormat="1" applyFont="1" applyFill="1" applyBorder="1" applyAlignment="1">
      <alignment horizontal="center" vertical="center" wrapText="1"/>
    </xf>
    <xf numFmtId="177" fontId="45" fillId="4" borderId="2" xfId="3" applyNumberFormat="1" applyFont="1" applyFill="1" applyBorder="1" applyAlignment="1">
      <alignment horizontal="center" vertical="center" wrapText="1"/>
    </xf>
    <xf numFmtId="177" fontId="14" fillId="4" borderId="2" xfId="3" applyNumberFormat="1" applyFont="1" applyFill="1" applyBorder="1" applyAlignment="1">
      <alignment horizontal="center" vertical="center" wrapText="1"/>
    </xf>
    <xf numFmtId="181" fontId="11" fillId="0" borderId="2" xfId="0" applyNumberFormat="1" applyFont="1" applyBorder="1" applyAlignment="1">
      <alignment horizontal="center" vertical="center" wrapText="1"/>
    </xf>
    <xf numFmtId="181" fontId="11" fillId="0" borderId="9" xfId="0" applyNumberFormat="1" applyFont="1" applyBorder="1" applyAlignment="1">
      <alignment horizontal="center" vertical="center" wrapText="1"/>
    </xf>
    <xf numFmtId="179" fontId="62" fillId="4" borderId="9" xfId="5" applyNumberFormat="1" applyFont="1" applyFill="1" applyBorder="1" applyAlignment="1">
      <alignment horizontal="center" vertical="center" wrapText="1"/>
    </xf>
    <xf numFmtId="177" fontId="56" fillId="4" borderId="2" xfId="6" applyNumberFormat="1" applyFont="1" applyFill="1" applyBorder="1" applyAlignment="1">
      <alignment horizontal="center" vertical="center" wrapText="1"/>
    </xf>
    <xf numFmtId="179" fontId="62" fillId="4" borderId="9" xfId="4" applyNumberFormat="1" applyFont="1" applyFill="1" applyBorder="1" applyAlignment="1">
      <alignment horizontal="center" vertical="center" wrapText="1"/>
    </xf>
    <xf numFmtId="180" fontId="63" fillId="4" borderId="9" xfId="0" applyNumberFormat="1" applyFont="1" applyFill="1" applyBorder="1" applyAlignment="1">
      <alignment horizontal="center" vertical="center" wrapText="1"/>
    </xf>
    <xf numFmtId="179" fontId="37" fillId="8" borderId="0" xfId="0" applyNumberFormat="1" applyFont="1" applyFill="1" applyBorder="1" applyAlignment="1">
      <alignment horizontal="center" vertical="center"/>
    </xf>
    <xf numFmtId="179" fontId="37" fillId="4" borderId="0" xfId="0" applyNumberFormat="1" applyFont="1" applyFill="1" applyBorder="1" applyAlignment="1">
      <alignment horizontal="center" vertical="center"/>
    </xf>
    <xf numFmtId="179" fontId="64" fillId="4" borderId="10" xfId="7" applyNumberFormat="1" applyFont="1" applyFill="1" applyBorder="1" applyAlignment="1">
      <alignment horizontal="center" vertical="center"/>
    </xf>
    <xf numFmtId="182" fontId="64" fillId="4" borderId="10" xfId="7" applyNumberFormat="1" applyFont="1" applyFill="1" applyBorder="1" applyAlignment="1">
      <alignment horizontal="center" vertical="center"/>
    </xf>
    <xf numFmtId="177" fontId="60" fillId="4" borderId="2" xfId="1" applyNumberFormat="1" applyFont="1" applyFill="1" applyBorder="1" applyAlignment="1">
      <alignment horizontal="center" vertical="center"/>
    </xf>
    <xf numFmtId="179" fontId="36" fillId="4" borderId="0" xfId="0" applyNumberFormat="1" applyFont="1" applyFill="1" applyBorder="1" applyAlignment="1">
      <alignment horizontal="center" vertical="center"/>
    </xf>
    <xf numFmtId="179" fontId="36" fillId="8" borderId="0" xfId="0" applyNumberFormat="1" applyFont="1" applyFill="1" applyBorder="1" applyAlignment="1">
      <alignment horizontal="center" vertical="center"/>
    </xf>
    <xf numFmtId="177" fontId="14" fillId="4" borderId="0" xfId="3" applyNumberFormat="1" applyFont="1" applyFill="1" applyBorder="1" applyAlignment="1">
      <alignment horizontal="center" vertical="center"/>
    </xf>
    <xf numFmtId="177" fontId="13" fillId="4" borderId="0" xfId="3" applyNumberFormat="1" applyFont="1" applyFill="1" applyBorder="1" applyAlignment="1">
      <alignment horizontal="center" vertical="center"/>
    </xf>
    <xf numFmtId="0" fontId="11" fillId="7" borderId="0" xfId="0" applyFont="1" applyFill="1" applyAlignment="1">
      <alignment horizontal="center" vertical="center" wrapText="1"/>
    </xf>
    <xf numFmtId="0" fontId="0" fillId="7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176" fontId="43" fillId="2" borderId="6" xfId="0" applyNumberFormat="1" applyFont="1" applyFill="1" applyBorder="1" applyAlignment="1" applyProtection="1">
      <alignment horizontal="center" vertical="center"/>
    </xf>
    <xf numFmtId="176" fontId="43" fillId="2" borderId="7" xfId="0" applyNumberFormat="1" applyFont="1" applyFill="1" applyBorder="1" applyAlignment="1" applyProtection="1">
      <alignment horizontal="center" vertical="center"/>
    </xf>
    <xf numFmtId="176" fontId="43" fillId="2" borderId="8" xfId="0" applyNumberFormat="1" applyFont="1" applyFill="1" applyBorder="1" applyAlignment="1" applyProtection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176" fontId="4" fillId="2" borderId="5" xfId="0" applyNumberFormat="1" applyFont="1" applyFill="1" applyBorder="1" applyAlignment="1" applyProtection="1">
      <alignment horizontal="center" vertical="center"/>
    </xf>
    <xf numFmtId="176" fontId="4" fillId="2" borderId="4" xfId="0" applyNumberFormat="1" applyFont="1" applyFill="1" applyBorder="1" applyAlignment="1" applyProtection="1">
      <alignment horizontal="center" vertical="center"/>
    </xf>
    <xf numFmtId="176" fontId="4" fillId="2" borderId="6" xfId="0" applyNumberFormat="1" applyFont="1" applyFill="1" applyBorder="1" applyAlignment="1" applyProtection="1">
      <alignment horizontal="center" vertical="center"/>
    </xf>
    <xf numFmtId="176" fontId="4" fillId="2" borderId="7" xfId="0" applyNumberFormat="1" applyFont="1" applyFill="1" applyBorder="1" applyAlignment="1" applyProtection="1">
      <alignment horizontal="center" vertical="center"/>
    </xf>
    <xf numFmtId="176" fontId="4" fillId="2" borderId="8" xfId="0" applyNumberFormat="1" applyFont="1" applyFill="1" applyBorder="1" applyAlignment="1" applyProtection="1">
      <alignment horizontal="center" vertical="center"/>
    </xf>
    <xf numFmtId="176" fontId="4" fillId="3" borderId="3" xfId="0" applyNumberFormat="1" applyFont="1" applyFill="1" applyBorder="1" applyAlignment="1" applyProtection="1">
      <alignment horizontal="center" vertical="center"/>
    </xf>
    <xf numFmtId="176" fontId="4" fillId="3" borderId="5" xfId="0" applyNumberFormat="1" applyFont="1" applyFill="1" applyBorder="1" applyAlignment="1" applyProtection="1">
      <alignment horizontal="center" vertical="center"/>
    </xf>
    <xf numFmtId="176" fontId="4" fillId="3" borderId="4" xfId="0" applyNumberFormat="1" applyFont="1" applyFill="1" applyBorder="1" applyAlignment="1" applyProtection="1">
      <alignment horizontal="center" vertical="center"/>
    </xf>
    <xf numFmtId="49" fontId="5" fillId="3" borderId="3" xfId="0" applyNumberFormat="1" applyFont="1" applyFill="1" applyBorder="1" applyAlignment="1" applyProtection="1">
      <alignment horizontal="center" vertical="center"/>
    </xf>
    <xf numFmtId="49" fontId="5" fillId="3" borderId="4" xfId="0" applyNumberFormat="1" applyFont="1" applyFill="1" applyBorder="1" applyAlignment="1" applyProtection="1">
      <alignment horizontal="center" vertical="center"/>
    </xf>
  </cellXfs>
  <cellStyles count="14">
    <cellStyle name="Style 1" xfId="11"/>
    <cellStyle name="百分比" xfId="2" builtinId="5"/>
    <cellStyle name="常规" xfId="0" builtinId="0"/>
    <cellStyle name="常规 2" xfId="13"/>
    <cellStyle name="貨幣_Quote-Opal-worksheet-2007-1029-b" xfId="12"/>
    <cellStyle name="一般 2" xfId="1"/>
    <cellStyle name="一般 2 5" xfId="10"/>
    <cellStyle name="一般 3 3" xfId="3"/>
    <cellStyle name="一般 4" xfId="8"/>
    <cellStyle name="一般 5" xfId="7"/>
    <cellStyle name="一般 6" xfId="4"/>
    <cellStyle name="一般 8" xfId="9"/>
    <cellStyle name="一般 9" xfId="6"/>
    <cellStyle name="一般_Mibtech Tooling List_080627 2" xfId="5"/>
  </cellStyles>
  <dxfs count="0"/>
  <tableStyles count="0" defaultTableStyle="TableStyleMedium2" defaultPivotStyle="PivotStyleLight16"/>
  <colors>
    <mruColors>
      <color rgb="FFFFCCFF"/>
      <color rgb="FFFF99CC"/>
      <color rgb="FFFFFFFF"/>
      <color rgb="FFFF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291353</xdr:colOff>
      <xdr:row>43</xdr:row>
      <xdr:rowOff>134471</xdr:rowOff>
    </xdr:from>
    <xdr:to>
      <xdr:col>13</xdr:col>
      <xdr:colOff>1488668</xdr:colOff>
      <xdr:row>79</xdr:row>
      <xdr:rowOff>234252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353" y="11486030"/>
          <a:ext cx="13714286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112059</xdr:rowOff>
    </xdr:from>
    <xdr:to>
      <xdr:col>13</xdr:col>
      <xdr:colOff>1197315</xdr:colOff>
      <xdr:row>41</xdr:row>
      <xdr:rowOff>44823</xdr:rowOff>
    </xdr:to>
    <xdr:pic>
      <xdr:nvPicPr>
        <xdr:cNvPr id="4" name="图片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490" t="18172" r="490" b="5740"/>
        <a:stretch/>
      </xdr:blipFill>
      <xdr:spPr>
        <a:xfrm>
          <a:off x="0" y="4403912"/>
          <a:ext cx="13714286" cy="65218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50</xdr:row>
      <xdr:rowOff>9523</xdr:rowOff>
    </xdr:from>
    <xdr:to>
      <xdr:col>20</xdr:col>
      <xdr:colOff>245936</xdr:colOff>
      <xdr:row>97</xdr:row>
      <xdr:rowOff>95249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224" b="8100"/>
        <a:stretch/>
      </xdr:blipFill>
      <xdr:spPr>
        <a:xfrm>
          <a:off x="247650" y="9058273"/>
          <a:ext cx="13714286" cy="85915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85724</xdr:rowOff>
    </xdr:from>
    <xdr:to>
      <xdr:col>17</xdr:col>
      <xdr:colOff>304800</xdr:colOff>
      <xdr:row>48</xdr:row>
      <xdr:rowOff>123825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7224" r="34436" b="5655"/>
        <a:stretch/>
      </xdr:blipFill>
      <xdr:spPr>
        <a:xfrm>
          <a:off x="0" y="266699"/>
          <a:ext cx="11963400" cy="85439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684086</xdr:colOff>
      <xdr:row>47</xdr:row>
      <xdr:rowOff>65603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15688</xdr:colOff>
      <xdr:row>35</xdr:row>
      <xdr:rowOff>176493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519" r="34877" b="6525"/>
        <a:stretch/>
      </xdr:blipFill>
      <xdr:spPr>
        <a:xfrm>
          <a:off x="0" y="0"/>
          <a:ext cx="8931088" cy="65106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77</xdr:row>
      <xdr:rowOff>190498</xdr:rowOff>
    </xdr:from>
    <xdr:to>
      <xdr:col>15</xdr:col>
      <xdr:colOff>461281</xdr:colOff>
      <xdr:row>117</xdr:row>
      <xdr:rowOff>124912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523" b="5534"/>
        <a:stretch/>
      </xdr:blipFill>
      <xdr:spPr>
        <a:xfrm>
          <a:off x="0" y="23608391"/>
          <a:ext cx="18136960" cy="973155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39</xdr:row>
      <xdr:rowOff>204106</xdr:rowOff>
    </xdr:from>
    <xdr:to>
      <xdr:col>14</xdr:col>
      <xdr:colOff>748393</xdr:colOff>
      <xdr:row>77</xdr:row>
      <xdr:rowOff>167367</xdr:rowOff>
    </xdr:to>
    <xdr:pic>
      <xdr:nvPicPr>
        <xdr:cNvPr id="4" name="图片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490" t="18172" r="490" b="5740"/>
        <a:stretch/>
      </xdr:blipFill>
      <xdr:spPr>
        <a:xfrm>
          <a:off x="13607" y="11375570"/>
          <a:ext cx="16165286" cy="9270547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8</xdr:row>
      <xdr:rowOff>13608</xdr:rowOff>
    </xdr:from>
    <xdr:to>
      <xdr:col>15</xdr:col>
      <xdr:colOff>476250</xdr:colOff>
      <xdr:row>39</xdr:row>
      <xdr:rowOff>21773</xdr:rowOff>
    </xdr:to>
    <xdr:pic>
      <xdr:nvPicPr>
        <xdr:cNvPr id="5" name="图片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7780" b="6878"/>
        <a:stretch/>
      </xdr:blipFill>
      <xdr:spPr>
        <a:xfrm>
          <a:off x="68035" y="3592287"/>
          <a:ext cx="18083894" cy="7600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133349</xdr:rowOff>
    </xdr:from>
    <xdr:to>
      <xdr:col>19</xdr:col>
      <xdr:colOff>684086</xdr:colOff>
      <xdr:row>33</xdr:row>
      <xdr:rowOff>142875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003" b="17434"/>
        <a:stretch/>
      </xdr:blipFill>
      <xdr:spPr>
        <a:xfrm>
          <a:off x="0" y="495299"/>
          <a:ext cx="13714286" cy="56197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152400</xdr:rowOff>
    </xdr:from>
    <xdr:to>
      <xdr:col>20</xdr:col>
      <xdr:colOff>74486</xdr:colOff>
      <xdr:row>36</xdr:row>
      <xdr:rowOff>57150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224" b="8989"/>
        <a:stretch/>
      </xdr:blipFill>
      <xdr:spPr>
        <a:xfrm>
          <a:off x="76200" y="333375"/>
          <a:ext cx="13714286" cy="6238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</xdr:row>
      <xdr:rowOff>19050</xdr:rowOff>
    </xdr:from>
    <xdr:to>
      <xdr:col>13</xdr:col>
      <xdr:colOff>28575</xdr:colOff>
      <xdr:row>8</xdr:row>
      <xdr:rowOff>104776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24" t="50562" r="3669" b="35770"/>
        <a:stretch/>
      </xdr:blipFill>
      <xdr:spPr>
        <a:xfrm>
          <a:off x="95249" y="381000"/>
          <a:ext cx="8782051" cy="11715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</xdr:row>
      <xdr:rowOff>0</xdr:rowOff>
    </xdr:from>
    <xdr:to>
      <xdr:col>9</xdr:col>
      <xdr:colOff>676275</xdr:colOff>
      <xdr:row>33</xdr:row>
      <xdr:rowOff>95250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7113" r="50966" b="33214"/>
        <a:stretch/>
      </xdr:blipFill>
      <xdr:spPr>
        <a:xfrm>
          <a:off x="123825" y="1809750"/>
          <a:ext cx="6724650" cy="4257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18</xdr:col>
      <xdr:colOff>64961</xdr:colOff>
      <xdr:row>68</xdr:row>
      <xdr:rowOff>171450</xdr:rowOff>
    </xdr:to>
    <xdr:pic>
      <xdr:nvPicPr>
        <xdr:cNvPr id="4" name="图片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6669" b="9544"/>
        <a:stretch/>
      </xdr:blipFill>
      <xdr:spPr>
        <a:xfrm>
          <a:off x="0" y="6153150"/>
          <a:ext cx="13714286" cy="6324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</xdr:row>
      <xdr:rowOff>19050</xdr:rowOff>
    </xdr:from>
    <xdr:to>
      <xdr:col>20</xdr:col>
      <xdr:colOff>103061</xdr:colOff>
      <xdr:row>34</xdr:row>
      <xdr:rowOff>171450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113" b="13545"/>
        <a:stretch/>
      </xdr:blipFill>
      <xdr:spPr>
        <a:xfrm>
          <a:off x="104775" y="381000"/>
          <a:ext cx="13714286" cy="5943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"/>
  <sheetViews>
    <sheetView tabSelected="1" zoomScale="85" zoomScaleNormal="85" workbookViewId="0">
      <selection activeCell="L9" sqref="L9"/>
    </sheetView>
  </sheetViews>
  <sheetFormatPr defaultColWidth="8.75" defaultRowHeight="18.75"/>
  <cols>
    <col min="1" max="1" width="6.25" style="123" customWidth="1"/>
    <col min="2" max="3" width="9.25" style="124" customWidth="1"/>
    <col min="4" max="4" width="8.125" style="124" customWidth="1"/>
    <col min="5" max="5" width="7.375" style="124" customWidth="1"/>
    <col min="6" max="6" width="15" style="124" hidden="1" customWidth="1"/>
    <col min="7" max="7" width="17.625" style="124" customWidth="1"/>
    <col min="8" max="8" width="30.25" style="124" customWidth="1"/>
    <col min="9" max="9" width="20.625" style="125" customWidth="1"/>
    <col min="10" max="10" width="17.125" style="125" customWidth="1"/>
    <col min="11" max="11" width="13.125" style="125" customWidth="1"/>
    <col min="12" max="13" width="12.625" style="125" customWidth="1"/>
    <col min="14" max="14" width="19.75" style="125" customWidth="1"/>
    <col min="15" max="15" width="23.125" style="125" customWidth="1"/>
    <col min="16" max="16" width="9.75" style="24" hidden="1" customWidth="1"/>
    <col min="17" max="17" width="14.25" style="24" hidden="1" customWidth="1"/>
    <col min="18" max="16384" width="8.75" style="25"/>
  </cols>
  <sheetData>
    <row r="1" spans="1:17" ht="31.5" customHeight="1">
      <c r="A1" s="26" t="s">
        <v>67</v>
      </c>
      <c r="B1" s="27" t="s">
        <v>68</v>
      </c>
      <c r="C1" s="27" t="s">
        <v>69</v>
      </c>
      <c r="D1" s="27" t="s">
        <v>70</v>
      </c>
      <c r="E1" s="27" t="s">
        <v>71</v>
      </c>
      <c r="F1" s="27" t="s">
        <v>72</v>
      </c>
      <c r="G1" s="27" t="s">
        <v>73</v>
      </c>
      <c r="H1" s="27" t="s">
        <v>74</v>
      </c>
      <c r="I1" s="28" t="s">
        <v>75</v>
      </c>
      <c r="J1" s="144" t="s">
        <v>308</v>
      </c>
      <c r="K1" s="169" t="s">
        <v>309</v>
      </c>
      <c r="L1" s="144" t="s">
        <v>310</v>
      </c>
      <c r="M1" s="169" t="s">
        <v>305</v>
      </c>
      <c r="N1" s="170" t="s">
        <v>311</v>
      </c>
      <c r="O1" s="28" t="s">
        <v>77</v>
      </c>
      <c r="Q1" s="29" t="s">
        <v>78</v>
      </c>
    </row>
    <row r="2" spans="1:17" s="47" customFormat="1" ht="31.5" customHeight="1">
      <c r="A2" s="26">
        <v>17</v>
      </c>
      <c r="B2" s="140">
        <v>2079</v>
      </c>
      <c r="C2" s="140">
        <v>8</v>
      </c>
      <c r="D2" s="140" t="s">
        <v>79</v>
      </c>
      <c r="E2" s="140">
        <v>27</v>
      </c>
      <c r="F2" s="140" t="s">
        <v>149</v>
      </c>
      <c r="G2" s="140" t="s">
        <v>6</v>
      </c>
      <c r="H2" s="140" t="s">
        <v>297</v>
      </c>
      <c r="I2" s="54">
        <v>101174003016</v>
      </c>
      <c r="J2" s="168">
        <f>(46.3/3600*E2/C2)*1.13</f>
        <v>4.904906249999999E-2</v>
      </c>
      <c r="K2" s="168">
        <v>0.06</v>
      </c>
      <c r="L2" s="172">
        <v>4.904906249999999E-2</v>
      </c>
      <c r="M2" s="173">
        <v>6.5000000000000002E-2</v>
      </c>
      <c r="N2" s="174">
        <v>4.4999999999999998E-2</v>
      </c>
      <c r="O2" s="54" t="s">
        <v>151</v>
      </c>
      <c r="P2" s="66"/>
      <c r="Q2" s="45" t="s">
        <v>96</v>
      </c>
    </row>
    <row r="3" spans="1:17" s="41" customFormat="1" ht="31.5" customHeight="1">
      <c r="A3" s="26">
        <v>18</v>
      </c>
      <c r="B3" s="51" t="s">
        <v>152</v>
      </c>
      <c r="C3" s="140" t="s">
        <v>153</v>
      </c>
      <c r="D3" s="51" t="s">
        <v>79</v>
      </c>
      <c r="E3" s="51">
        <v>28</v>
      </c>
      <c r="F3" s="140" t="s">
        <v>101</v>
      </c>
      <c r="G3" s="140" t="s">
        <v>6</v>
      </c>
      <c r="H3" s="140" t="s">
        <v>312</v>
      </c>
      <c r="I3" s="141">
        <v>101174003018</v>
      </c>
      <c r="J3" s="168">
        <f>(46.3/3600*E3/8)*1.13</f>
        <v>5.0865694444444429E-2</v>
      </c>
      <c r="K3" s="168">
        <v>6.2E-2</v>
      </c>
      <c r="L3" s="172">
        <v>5.0865694444444429E-2</v>
      </c>
      <c r="M3" s="173">
        <v>6.6000000000000003E-2</v>
      </c>
      <c r="N3" s="174">
        <v>4.5999999999999999E-2</v>
      </c>
      <c r="O3" s="54" t="s">
        <v>154</v>
      </c>
      <c r="P3" s="56"/>
      <c r="Q3" s="45" t="s">
        <v>96</v>
      </c>
    </row>
    <row r="4" spans="1:17" s="41" customFormat="1" ht="56.25">
      <c r="A4" s="26">
        <v>34</v>
      </c>
      <c r="B4" s="175" t="s">
        <v>228</v>
      </c>
      <c r="C4" s="87">
        <v>4</v>
      </c>
      <c r="D4" s="87" t="s">
        <v>313</v>
      </c>
      <c r="E4" s="87">
        <v>26</v>
      </c>
      <c r="F4" s="87" t="s">
        <v>230</v>
      </c>
      <c r="G4" s="87" t="s">
        <v>231</v>
      </c>
      <c r="H4" s="87" t="s">
        <v>314</v>
      </c>
      <c r="I4" s="75">
        <v>201061011401</v>
      </c>
      <c r="J4" s="168">
        <f>(46.3/3600*E4/C4)*1.13</f>
        <v>9.446486111111109E-2</v>
      </c>
      <c r="K4" s="168">
        <v>0.12</v>
      </c>
      <c r="L4" s="172">
        <v>9.446486111111109E-2</v>
      </c>
      <c r="M4" s="173">
        <v>0.107</v>
      </c>
      <c r="N4" s="176">
        <v>8.6999999999999994E-2</v>
      </c>
      <c r="O4" s="75" t="s">
        <v>315</v>
      </c>
      <c r="P4" s="56" t="s">
        <v>233</v>
      </c>
      <c r="Q4" s="39"/>
    </row>
    <row r="5" spans="1:17" s="110" customFormat="1" ht="37.5">
      <c r="A5" s="26">
        <v>43</v>
      </c>
      <c r="B5" s="96">
        <v>2078</v>
      </c>
      <c r="C5" s="96">
        <v>8</v>
      </c>
      <c r="D5" s="96" t="s">
        <v>317</v>
      </c>
      <c r="E5" s="96">
        <v>26</v>
      </c>
      <c r="F5" s="142" t="s">
        <v>318</v>
      </c>
      <c r="G5" s="87" t="s">
        <v>319</v>
      </c>
      <c r="H5" s="87" t="s">
        <v>277</v>
      </c>
      <c r="I5" s="102" t="s">
        <v>278</v>
      </c>
      <c r="J5" s="168">
        <f>(49/3600*E5/C5)*1.13</f>
        <v>4.9986805555555548E-2</v>
      </c>
      <c r="K5" s="168">
        <v>0.06</v>
      </c>
      <c r="L5" s="172">
        <v>4.9986805555555548E-2</v>
      </c>
      <c r="M5" s="173">
        <v>7.0000000000000007E-2</v>
      </c>
      <c r="N5" s="177">
        <v>0.05</v>
      </c>
      <c r="O5" s="143" t="s">
        <v>320</v>
      </c>
      <c r="P5" s="98" t="s">
        <v>281</v>
      </c>
      <c r="Q5" s="105" t="s">
        <v>321</v>
      </c>
    </row>
    <row r="6" spans="1:17">
      <c r="J6" s="178">
        <f>SUM(J2:J5)</f>
        <v>0.24436642361111105</v>
      </c>
      <c r="K6" s="179">
        <f t="shared" ref="K6:N6" si="0">SUM(K2:K5)</f>
        <v>0.30199999999999999</v>
      </c>
      <c r="L6" s="178">
        <f t="shared" si="0"/>
        <v>0.24436642361111105</v>
      </c>
      <c r="M6" s="179">
        <f t="shared" si="0"/>
        <v>0.308</v>
      </c>
      <c r="N6" s="179">
        <f t="shared" si="0"/>
        <v>0.22799999999999998</v>
      </c>
    </row>
  </sheetData>
  <phoneticPr fontId="3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56"/>
  <sheetViews>
    <sheetView topLeftCell="A25" zoomScale="70" zoomScaleNormal="70" workbookViewId="0">
      <selection activeCell="B34" sqref="B34"/>
    </sheetView>
  </sheetViews>
  <sheetFormatPr defaultColWidth="8.75" defaultRowHeight="18.75"/>
  <cols>
    <col min="1" max="1" width="7" style="123" customWidth="1"/>
    <col min="2" max="2" width="14.25" style="124" customWidth="1"/>
    <col min="3" max="3" width="19.125" style="124" customWidth="1"/>
    <col min="4" max="4" width="15.125" style="124" customWidth="1"/>
    <col min="5" max="5" width="7.375" style="124" customWidth="1"/>
    <col min="6" max="6" width="10" style="124" customWidth="1"/>
    <col min="7" max="7" width="15.125" style="124" customWidth="1"/>
    <col min="8" max="8" width="24" style="124" customWidth="1"/>
    <col min="9" max="9" width="17.75" style="125" customWidth="1"/>
    <col min="10" max="10" width="8.75" style="125"/>
    <col min="11" max="11" width="27.625" style="125" customWidth="1"/>
    <col min="12" max="12" width="9.75" style="24" hidden="1" customWidth="1"/>
    <col min="13" max="13" width="14.25" style="24" hidden="1" customWidth="1"/>
    <col min="14" max="14" width="14.25" style="24" customWidth="1"/>
    <col min="15" max="15" width="11.125" style="24" customWidth="1"/>
    <col min="16" max="17" width="11.125" style="25" customWidth="1"/>
    <col min="18" max="16384" width="8.75" style="25"/>
  </cols>
  <sheetData>
    <row r="1" spans="1:17" ht="27" customHeight="1">
      <c r="A1" s="186" t="s">
        <v>66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</row>
    <row r="2" spans="1:17" ht="31.5" customHeight="1">
      <c r="A2" s="26" t="s">
        <v>67</v>
      </c>
      <c r="B2" s="27" t="s">
        <v>68</v>
      </c>
      <c r="C2" s="27" t="s">
        <v>69</v>
      </c>
      <c r="D2" s="27" t="s">
        <v>70</v>
      </c>
      <c r="E2" s="27" t="s">
        <v>71</v>
      </c>
      <c r="F2" s="27" t="s">
        <v>72</v>
      </c>
      <c r="G2" s="27" t="s">
        <v>73</v>
      </c>
      <c r="H2" s="27" t="s">
        <v>74</v>
      </c>
      <c r="I2" s="28" t="s">
        <v>75</v>
      </c>
      <c r="J2" s="28" t="s">
        <v>76</v>
      </c>
      <c r="K2" s="28" t="s">
        <v>77</v>
      </c>
      <c r="M2" s="29" t="s">
        <v>78</v>
      </c>
      <c r="N2" s="29"/>
      <c r="O2" s="29"/>
      <c r="P2" s="30"/>
      <c r="Q2" s="30"/>
    </row>
    <row r="3" spans="1:17" s="41" customFormat="1" ht="31.5" customHeight="1">
      <c r="A3" s="26">
        <v>1</v>
      </c>
      <c r="B3" s="32">
        <v>715</v>
      </c>
      <c r="C3" s="32">
        <v>8</v>
      </c>
      <c r="D3" s="32" t="s">
        <v>79</v>
      </c>
      <c r="E3" s="32">
        <v>12</v>
      </c>
      <c r="F3" s="33" t="s">
        <v>80</v>
      </c>
      <c r="G3" s="32" t="s">
        <v>81</v>
      </c>
      <c r="H3" s="34" t="s">
        <v>82</v>
      </c>
      <c r="I3" s="35">
        <v>101004001002</v>
      </c>
      <c r="J3" s="36" t="s">
        <v>83</v>
      </c>
      <c r="K3" s="37" t="s">
        <v>84</v>
      </c>
      <c r="L3" s="38" t="s">
        <v>85</v>
      </c>
      <c r="M3" s="39"/>
      <c r="N3" s="39"/>
      <c r="O3" s="40"/>
    </row>
    <row r="4" spans="1:17" s="47" customFormat="1" ht="31.5" customHeight="1">
      <c r="A4" s="26">
        <v>2</v>
      </c>
      <c r="B4" s="42">
        <v>716</v>
      </c>
      <c r="C4" s="32">
        <v>8</v>
      </c>
      <c r="D4" s="32" t="s">
        <v>79</v>
      </c>
      <c r="E4" s="32">
        <v>16</v>
      </c>
      <c r="F4" s="33" t="s">
        <v>80</v>
      </c>
      <c r="G4" s="32" t="s">
        <v>86</v>
      </c>
      <c r="H4" s="32" t="s">
        <v>87</v>
      </c>
      <c r="I4" s="35">
        <v>101004001001</v>
      </c>
      <c r="J4" s="36" t="s">
        <v>83</v>
      </c>
      <c r="K4" s="43" t="s">
        <v>88</v>
      </c>
      <c r="L4" s="44" t="s">
        <v>89</v>
      </c>
      <c r="M4" s="45" t="s">
        <v>90</v>
      </c>
      <c r="N4" s="45"/>
      <c r="O4" s="46"/>
    </row>
    <row r="5" spans="1:17" s="41" customFormat="1" ht="31.5" customHeight="1">
      <c r="A5" s="26">
        <v>3</v>
      </c>
      <c r="B5" s="48">
        <v>1164</v>
      </c>
      <c r="C5" s="49">
        <v>2</v>
      </c>
      <c r="D5" s="49" t="s">
        <v>91</v>
      </c>
      <c r="E5" s="49">
        <v>28</v>
      </c>
      <c r="F5" s="33" t="s">
        <v>92</v>
      </c>
      <c r="G5" s="49" t="s">
        <v>93</v>
      </c>
      <c r="H5" s="49" t="s">
        <v>11</v>
      </c>
      <c r="I5" s="50" t="s">
        <v>94</v>
      </c>
      <c r="J5" s="36" t="s">
        <v>83</v>
      </c>
      <c r="K5" s="43" t="s">
        <v>88</v>
      </c>
      <c r="L5" s="38" t="s">
        <v>95</v>
      </c>
      <c r="M5" s="39" t="s">
        <v>96</v>
      </c>
      <c r="N5" s="39"/>
      <c r="O5" s="40"/>
    </row>
    <row r="6" spans="1:17" s="41" customFormat="1" ht="31.5" customHeight="1">
      <c r="A6" s="26">
        <v>4</v>
      </c>
      <c r="B6" s="51" t="s">
        <v>97</v>
      </c>
      <c r="C6" s="42" t="s">
        <v>98</v>
      </c>
      <c r="D6" s="51" t="s">
        <v>99</v>
      </c>
      <c r="E6" s="51" t="s">
        <v>100</v>
      </c>
      <c r="F6" s="42" t="s">
        <v>101</v>
      </c>
      <c r="G6" s="42" t="s">
        <v>102</v>
      </c>
      <c r="H6" s="42" t="s">
        <v>13</v>
      </c>
      <c r="I6" s="52">
        <v>201088010601</v>
      </c>
      <c r="J6" s="53" t="s">
        <v>83</v>
      </c>
      <c r="K6" s="54" t="s">
        <v>103</v>
      </c>
      <c r="L6" s="55" t="s">
        <v>104</v>
      </c>
      <c r="M6" s="39" t="s">
        <v>96</v>
      </c>
      <c r="N6" s="39"/>
      <c r="O6" s="40"/>
    </row>
    <row r="7" spans="1:17" s="41" customFormat="1" ht="31.5" customHeight="1">
      <c r="A7" s="26">
        <v>5</v>
      </c>
      <c r="B7" s="51" t="s">
        <v>105</v>
      </c>
      <c r="C7" s="42" t="s">
        <v>98</v>
      </c>
      <c r="D7" s="51" t="s">
        <v>99</v>
      </c>
      <c r="E7" s="51" t="s">
        <v>100</v>
      </c>
      <c r="F7" s="42" t="s">
        <v>101</v>
      </c>
      <c r="G7" s="42" t="s">
        <v>12</v>
      </c>
      <c r="H7" s="42" t="s">
        <v>14</v>
      </c>
      <c r="I7" s="52">
        <v>201088010501</v>
      </c>
      <c r="J7" s="53" t="s">
        <v>83</v>
      </c>
      <c r="K7" s="54" t="s">
        <v>103</v>
      </c>
      <c r="L7" s="55"/>
      <c r="M7" s="39" t="s">
        <v>96</v>
      </c>
      <c r="N7" s="39"/>
      <c r="O7" s="40"/>
    </row>
    <row r="8" spans="1:17" s="41" customFormat="1" ht="31.5" customHeight="1">
      <c r="A8" s="26">
        <v>6</v>
      </c>
      <c r="B8" s="51" t="s">
        <v>106</v>
      </c>
      <c r="C8" s="42" t="s">
        <v>98</v>
      </c>
      <c r="D8" s="51" t="s">
        <v>107</v>
      </c>
      <c r="E8" s="51">
        <v>26</v>
      </c>
      <c r="F8" s="42" t="s">
        <v>101</v>
      </c>
      <c r="G8" s="42" t="s">
        <v>12</v>
      </c>
      <c r="H8" s="42" t="s">
        <v>15</v>
      </c>
      <c r="I8" s="52">
        <v>101088001002</v>
      </c>
      <c r="J8" s="53" t="s">
        <v>83</v>
      </c>
      <c r="K8" s="54" t="s">
        <v>103</v>
      </c>
      <c r="L8" s="56" t="s">
        <v>108</v>
      </c>
      <c r="M8" s="39" t="s">
        <v>96</v>
      </c>
      <c r="N8" s="39"/>
      <c r="O8" s="40"/>
    </row>
    <row r="9" spans="1:17" s="41" customFormat="1" ht="31.5" customHeight="1">
      <c r="A9" s="26">
        <v>7</v>
      </c>
      <c r="B9" s="42" t="s">
        <v>109</v>
      </c>
      <c r="C9" s="42">
        <v>4</v>
      </c>
      <c r="D9" s="42" t="s">
        <v>79</v>
      </c>
      <c r="E9" s="42">
        <v>18</v>
      </c>
      <c r="F9" s="33" t="s">
        <v>92</v>
      </c>
      <c r="G9" s="42" t="s">
        <v>16</v>
      </c>
      <c r="H9" s="42" t="s">
        <v>110</v>
      </c>
      <c r="I9" s="43">
        <v>101093033005</v>
      </c>
      <c r="J9" s="53" t="s">
        <v>83</v>
      </c>
      <c r="K9" s="54" t="s">
        <v>111</v>
      </c>
      <c r="L9" s="56"/>
      <c r="M9" s="39" t="s">
        <v>96</v>
      </c>
      <c r="N9" s="39"/>
      <c r="O9" s="40" t="s">
        <v>112</v>
      </c>
    </row>
    <row r="10" spans="1:17" ht="31.5" customHeight="1">
      <c r="A10" s="26">
        <v>8</v>
      </c>
      <c r="B10" s="137" t="s">
        <v>113</v>
      </c>
      <c r="C10" s="33" t="s">
        <v>98</v>
      </c>
      <c r="D10" s="33" t="s">
        <v>91</v>
      </c>
      <c r="E10" s="33">
        <v>32</v>
      </c>
      <c r="F10" s="33" t="s">
        <v>114</v>
      </c>
      <c r="G10" s="33" t="s">
        <v>115</v>
      </c>
      <c r="H10" s="33" t="s">
        <v>116</v>
      </c>
      <c r="I10" s="57" t="s">
        <v>117</v>
      </c>
      <c r="J10" s="53" t="s">
        <v>83</v>
      </c>
      <c r="K10" s="53" t="s">
        <v>118</v>
      </c>
      <c r="L10" s="58" t="s">
        <v>119</v>
      </c>
      <c r="M10" s="39"/>
      <c r="N10" s="39"/>
      <c r="O10" s="39"/>
    </row>
    <row r="11" spans="1:17" ht="31.5" customHeight="1">
      <c r="A11" s="26">
        <v>9</v>
      </c>
      <c r="B11" s="33" t="s">
        <v>120</v>
      </c>
      <c r="C11" s="33" t="s">
        <v>98</v>
      </c>
      <c r="D11" s="33" t="s">
        <v>91</v>
      </c>
      <c r="E11" s="33">
        <v>32</v>
      </c>
      <c r="F11" s="33" t="s">
        <v>114</v>
      </c>
      <c r="G11" s="33" t="s">
        <v>115</v>
      </c>
      <c r="H11" s="33" t="s">
        <v>116</v>
      </c>
      <c r="I11" s="57" t="s">
        <v>117</v>
      </c>
      <c r="J11" s="53" t="s">
        <v>83</v>
      </c>
      <c r="K11" s="53" t="s">
        <v>121</v>
      </c>
      <c r="L11" s="58" t="s">
        <v>122</v>
      </c>
      <c r="M11" s="39"/>
      <c r="N11" s="39"/>
      <c r="O11" s="39"/>
    </row>
    <row r="12" spans="1:17" s="62" customFormat="1" ht="31.5" customHeight="1">
      <c r="A12" s="26">
        <v>10</v>
      </c>
      <c r="B12" s="137" t="s">
        <v>123</v>
      </c>
      <c r="C12" s="33" t="s">
        <v>98</v>
      </c>
      <c r="D12" s="33" t="s">
        <v>107</v>
      </c>
      <c r="E12" s="33" t="s">
        <v>124</v>
      </c>
      <c r="F12" s="33" t="s">
        <v>114</v>
      </c>
      <c r="G12" s="33" t="s">
        <v>125</v>
      </c>
      <c r="H12" s="33" t="s">
        <v>18</v>
      </c>
      <c r="I12" s="60" t="s">
        <v>126</v>
      </c>
      <c r="J12" s="36" t="s">
        <v>83</v>
      </c>
      <c r="K12" s="43" t="s">
        <v>118</v>
      </c>
      <c r="L12" s="61"/>
      <c r="M12" s="45"/>
      <c r="N12" s="45"/>
      <c r="O12" s="45"/>
    </row>
    <row r="13" spans="1:17" ht="31.5" customHeight="1">
      <c r="A13" s="26">
        <v>11</v>
      </c>
      <c r="B13" s="33" t="s">
        <v>127</v>
      </c>
      <c r="C13" s="33" t="s">
        <v>98</v>
      </c>
      <c r="D13" s="33" t="s">
        <v>107</v>
      </c>
      <c r="E13" s="33">
        <v>26</v>
      </c>
      <c r="F13" s="33" t="s">
        <v>114</v>
      </c>
      <c r="G13" s="33" t="s">
        <v>128</v>
      </c>
      <c r="H13" s="33" t="s">
        <v>18</v>
      </c>
      <c r="I13" s="60" t="s">
        <v>129</v>
      </c>
      <c r="J13" s="53" t="s">
        <v>83</v>
      </c>
      <c r="K13" s="53" t="s">
        <v>130</v>
      </c>
      <c r="L13" s="56" t="s">
        <v>131</v>
      </c>
      <c r="M13" s="39"/>
      <c r="N13" s="39"/>
      <c r="O13" s="39"/>
    </row>
    <row r="14" spans="1:17" ht="31.5" customHeight="1">
      <c r="A14" s="26">
        <v>12</v>
      </c>
      <c r="B14" s="33" t="s">
        <v>132</v>
      </c>
      <c r="C14" s="33" t="s">
        <v>98</v>
      </c>
      <c r="D14" s="33" t="s">
        <v>133</v>
      </c>
      <c r="E14" s="33">
        <v>25</v>
      </c>
      <c r="F14" s="33" t="s">
        <v>114</v>
      </c>
      <c r="G14" s="33" t="s">
        <v>128</v>
      </c>
      <c r="H14" s="33" t="s">
        <v>134</v>
      </c>
      <c r="I14" s="60" t="s">
        <v>135</v>
      </c>
      <c r="J14" s="36" t="s">
        <v>83</v>
      </c>
      <c r="K14" s="43" t="s">
        <v>136</v>
      </c>
      <c r="L14" s="63" t="s">
        <v>137</v>
      </c>
      <c r="M14" s="39"/>
      <c r="N14" s="39"/>
      <c r="O14" s="39"/>
    </row>
    <row r="15" spans="1:17" ht="31.5" customHeight="1">
      <c r="A15" s="26">
        <v>13</v>
      </c>
      <c r="B15" s="42" t="s">
        <v>138</v>
      </c>
      <c r="C15" s="33" t="s">
        <v>98</v>
      </c>
      <c r="D15" s="33" t="s">
        <v>107</v>
      </c>
      <c r="E15" s="42">
        <v>25</v>
      </c>
      <c r="F15" s="33" t="s">
        <v>114</v>
      </c>
      <c r="G15" s="33" t="s">
        <v>128</v>
      </c>
      <c r="H15" s="42" t="s">
        <v>134</v>
      </c>
      <c r="I15" s="43">
        <v>101095005016</v>
      </c>
      <c r="J15" s="53" t="s">
        <v>83</v>
      </c>
      <c r="K15" s="53" t="s">
        <v>139</v>
      </c>
      <c r="L15" s="56"/>
      <c r="M15" s="39"/>
      <c r="N15" s="39"/>
      <c r="O15" s="39"/>
    </row>
    <row r="16" spans="1:17" ht="31.5" customHeight="1">
      <c r="A16" s="26">
        <v>14</v>
      </c>
      <c r="B16" s="33" t="s">
        <v>140</v>
      </c>
      <c r="C16" s="33" t="s">
        <v>98</v>
      </c>
      <c r="D16" s="33" t="s">
        <v>79</v>
      </c>
      <c r="E16" s="33">
        <v>18</v>
      </c>
      <c r="F16" s="33" t="s">
        <v>114</v>
      </c>
      <c r="G16" s="33" t="s">
        <v>128</v>
      </c>
      <c r="H16" s="33" t="s">
        <v>141</v>
      </c>
      <c r="I16" s="60" t="s">
        <v>142</v>
      </c>
      <c r="J16" s="53" t="s">
        <v>83</v>
      </c>
      <c r="K16" s="53" t="s">
        <v>103</v>
      </c>
      <c r="L16" s="56"/>
      <c r="M16" s="39"/>
      <c r="N16" s="39"/>
      <c r="O16" s="39"/>
    </row>
    <row r="17" spans="1:17" ht="31.5" customHeight="1">
      <c r="A17" s="26">
        <v>15</v>
      </c>
      <c r="B17" s="33">
        <v>1604</v>
      </c>
      <c r="C17" s="33" t="s">
        <v>98</v>
      </c>
      <c r="D17" s="33" t="s">
        <v>79</v>
      </c>
      <c r="E17" s="33">
        <v>18</v>
      </c>
      <c r="F17" s="33" t="s">
        <v>114</v>
      </c>
      <c r="G17" s="33" t="s">
        <v>128</v>
      </c>
      <c r="H17" s="33" t="s">
        <v>141</v>
      </c>
      <c r="I17" s="60" t="s">
        <v>143</v>
      </c>
      <c r="J17" s="53" t="s">
        <v>83</v>
      </c>
      <c r="K17" s="53" t="s">
        <v>139</v>
      </c>
      <c r="L17" s="54"/>
      <c r="M17" s="39"/>
      <c r="N17" s="39"/>
      <c r="O17" s="39"/>
    </row>
    <row r="18" spans="1:17" ht="31.5" customHeight="1">
      <c r="A18" s="26">
        <v>16</v>
      </c>
      <c r="B18" s="137" t="s">
        <v>144</v>
      </c>
      <c r="C18" s="33" t="s">
        <v>98</v>
      </c>
      <c r="D18" s="33" t="s">
        <v>79</v>
      </c>
      <c r="E18" s="33">
        <v>17</v>
      </c>
      <c r="F18" s="33" t="s">
        <v>114</v>
      </c>
      <c r="G18" s="33" t="s">
        <v>128</v>
      </c>
      <c r="H18" s="33" t="s">
        <v>145</v>
      </c>
      <c r="I18" s="60" t="s">
        <v>146</v>
      </c>
      <c r="J18" s="60" t="s">
        <v>83</v>
      </c>
      <c r="K18" s="43" t="s">
        <v>147</v>
      </c>
      <c r="L18" s="63" t="s">
        <v>148</v>
      </c>
      <c r="M18" s="39"/>
      <c r="N18" s="39"/>
      <c r="O18" s="39"/>
    </row>
    <row r="19" spans="1:17" s="47" customFormat="1" ht="31.5" customHeight="1">
      <c r="A19" s="26">
        <v>17</v>
      </c>
      <c r="B19" s="65">
        <v>2079</v>
      </c>
      <c r="C19" s="42">
        <v>8</v>
      </c>
      <c r="D19" s="42" t="s">
        <v>79</v>
      </c>
      <c r="E19" s="42">
        <v>27</v>
      </c>
      <c r="F19" s="42" t="s">
        <v>149</v>
      </c>
      <c r="G19" s="42" t="s">
        <v>6</v>
      </c>
      <c r="H19" s="42" t="s">
        <v>150</v>
      </c>
      <c r="I19" s="43">
        <v>101174003016</v>
      </c>
      <c r="J19" s="53" t="s">
        <v>83</v>
      </c>
      <c r="K19" s="54" t="s">
        <v>151</v>
      </c>
      <c r="L19" s="66"/>
      <c r="M19" s="45" t="s">
        <v>96</v>
      </c>
      <c r="N19" s="45"/>
      <c r="O19" s="46"/>
    </row>
    <row r="20" spans="1:17" s="41" customFormat="1" ht="31.5" customHeight="1">
      <c r="A20" s="26">
        <v>18</v>
      </c>
      <c r="B20" s="67" t="s">
        <v>152</v>
      </c>
      <c r="C20" s="42" t="s">
        <v>153</v>
      </c>
      <c r="D20" s="51" t="s">
        <v>79</v>
      </c>
      <c r="E20" s="51">
        <v>28</v>
      </c>
      <c r="F20" s="42" t="s">
        <v>101</v>
      </c>
      <c r="G20" s="42" t="s">
        <v>6</v>
      </c>
      <c r="H20" s="42" t="s">
        <v>7</v>
      </c>
      <c r="I20" s="52">
        <v>101174003018</v>
      </c>
      <c r="J20" s="53" t="s">
        <v>83</v>
      </c>
      <c r="K20" s="54" t="s">
        <v>154</v>
      </c>
      <c r="L20" s="56"/>
      <c r="M20" s="45" t="s">
        <v>96</v>
      </c>
      <c r="N20" s="45"/>
      <c r="O20" s="40"/>
    </row>
    <row r="21" spans="1:17" s="41" customFormat="1" ht="31.5" customHeight="1">
      <c r="A21" s="26">
        <v>19</v>
      </c>
      <c r="B21" s="33">
        <v>2477</v>
      </c>
      <c r="C21" s="33" t="s">
        <v>98</v>
      </c>
      <c r="D21" s="33" t="s">
        <v>155</v>
      </c>
      <c r="E21" s="33">
        <v>28</v>
      </c>
      <c r="F21" s="33" t="s">
        <v>92</v>
      </c>
      <c r="G21" s="33" t="s">
        <v>24</v>
      </c>
      <c r="H21" s="33" t="s">
        <v>156</v>
      </c>
      <c r="I21" s="57" t="s">
        <v>157</v>
      </c>
      <c r="J21" s="53" t="s">
        <v>83</v>
      </c>
      <c r="K21" s="57" t="s">
        <v>158</v>
      </c>
      <c r="L21" s="56"/>
      <c r="M21" s="45" t="s">
        <v>96</v>
      </c>
      <c r="N21" s="45"/>
      <c r="O21" s="40" t="s">
        <v>112</v>
      </c>
    </row>
    <row r="22" spans="1:17" s="41" customFormat="1" ht="31.5" customHeight="1">
      <c r="A22" s="26">
        <v>20</v>
      </c>
      <c r="B22" s="42" t="s">
        <v>161</v>
      </c>
      <c r="C22" s="33" t="s">
        <v>98</v>
      </c>
      <c r="D22" s="33" t="s">
        <v>91</v>
      </c>
      <c r="E22" s="69">
        <v>26</v>
      </c>
      <c r="F22" s="33" t="s">
        <v>92</v>
      </c>
      <c r="G22" s="33" t="s">
        <v>162</v>
      </c>
      <c r="H22" s="33" t="s">
        <v>163</v>
      </c>
      <c r="I22" s="70" t="s">
        <v>164</v>
      </c>
      <c r="J22" s="53" t="s">
        <v>83</v>
      </c>
      <c r="K22" s="53" t="s">
        <v>165</v>
      </c>
      <c r="L22" s="56" t="s">
        <v>166</v>
      </c>
      <c r="M22" s="39"/>
      <c r="N22" s="39"/>
      <c r="O22" s="40"/>
    </row>
    <row r="23" spans="1:17" s="41" customFormat="1" ht="31.5" customHeight="1">
      <c r="A23" s="26">
        <v>21</v>
      </c>
      <c r="B23" s="42" t="s">
        <v>167</v>
      </c>
      <c r="C23" s="33" t="s">
        <v>98</v>
      </c>
      <c r="D23" s="33" t="s">
        <v>91</v>
      </c>
      <c r="E23" s="69">
        <v>26</v>
      </c>
      <c r="F23" s="33" t="s">
        <v>92</v>
      </c>
      <c r="G23" s="33" t="s">
        <v>162</v>
      </c>
      <c r="H23" s="33" t="s">
        <v>168</v>
      </c>
      <c r="I23" s="70" t="s">
        <v>164</v>
      </c>
      <c r="J23" s="53" t="s">
        <v>83</v>
      </c>
      <c r="K23" s="53" t="s">
        <v>165</v>
      </c>
      <c r="L23" s="56" t="s">
        <v>169</v>
      </c>
      <c r="M23" s="39"/>
      <c r="N23" s="39"/>
      <c r="O23" s="40"/>
    </row>
    <row r="24" spans="1:17" s="47" customFormat="1" ht="31.5" customHeight="1">
      <c r="A24" s="26">
        <v>22</v>
      </c>
      <c r="B24" s="42">
        <v>2532</v>
      </c>
      <c r="C24" s="33" t="s">
        <v>170</v>
      </c>
      <c r="D24" s="33" t="s">
        <v>91</v>
      </c>
      <c r="E24" s="42">
        <v>28</v>
      </c>
      <c r="F24" s="33" t="s">
        <v>92</v>
      </c>
      <c r="G24" s="33" t="s">
        <v>171</v>
      </c>
      <c r="H24" s="69" t="s">
        <v>172</v>
      </c>
      <c r="I24" s="70" t="s">
        <v>173</v>
      </c>
      <c r="J24" s="36" t="s">
        <v>83</v>
      </c>
      <c r="K24" s="54" t="s">
        <v>174</v>
      </c>
      <c r="L24" s="66" t="s">
        <v>175</v>
      </c>
      <c r="M24" s="45"/>
      <c r="N24" s="45"/>
      <c r="O24" s="46"/>
    </row>
    <row r="25" spans="1:17" s="41" customFormat="1" ht="31.5" customHeight="1">
      <c r="A25" s="26">
        <v>23</v>
      </c>
      <c r="B25" s="42">
        <v>2681</v>
      </c>
      <c r="C25" s="42">
        <v>2</v>
      </c>
      <c r="D25" s="42" t="s">
        <v>176</v>
      </c>
      <c r="E25" s="42">
        <v>31</v>
      </c>
      <c r="F25" s="33" t="s">
        <v>92</v>
      </c>
      <c r="G25" s="42" t="s">
        <v>177</v>
      </c>
      <c r="H25" s="42" t="s">
        <v>178</v>
      </c>
      <c r="I25" s="43" t="s">
        <v>179</v>
      </c>
      <c r="J25" s="36" t="s">
        <v>83</v>
      </c>
      <c r="K25" s="54" t="s">
        <v>174</v>
      </c>
      <c r="L25" s="56" t="s">
        <v>180</v>
      </c>
      <c r="M25" s="39"/>
      <c r="N25" s="39"/>
      <c r="O25" s="40"/>
    </row>
    <row r="26" spans="1:17" s="47" customFormat="1" ht="31.5" customHeight="1">
      <c r="A26" s="26">
        <v>24</v>
      </c>
      <c r="B26" s="42">
        <v>3298</v>
      </c>
      <c r="C26" s="42">
        <v>2</v>
      </c>
      <c r="D26" s="42" t="s">
        <v>107</v>
      </c>
      <c r="E26" s="42">
        <v>31</v>
      </c>
      <c r="F26" s="33" t="s">
        <v>92</v>
      </c>
      <c r="G26" s="42" t="s">
        <v>177</v>
      </c>
      <c r="H26" s="42" t="s">
        <v>181</v>
      </c>
      <c r="I26" s="43" t="s">
        <v>182</v>
      </c>
      <c r="J26" s="36" t="s">
        <v>83</v>
      </c>
      <c r="K26" s="54" t="s">
        <v>183</v>
      </c>
      <c r="L26" s="66" t="s">
        <v>184</v>
      </c>
      <c r="M26" s="45"/>
      <c r="N26" s="45"/>
      <c r="O26" s="46"/>
    </row>
    <row r="27" spans="1:17" ht="31.5" customHeight="1">
      <c r="A27" s="26">
        <v>25</v>
      </c>
      <c r="B27" s="42">
        <v>2766</v>
      </c>
      <c r="C27" s="42">
        <v>2</v>
      </c>
      <c r="D27" s="42" t="s">
        <v>107</v>
      </c>
      <c r="E27" s="42">
        <v>28</v>
      </c>
      <c r="F27" s="42" t="s">
        <v>114</v>
      </c>
      <c r="G27" s="42" t="s">
        <v>186</v>
      </c>
      <c r="H27" s="42" t="s">
        <v>29</v>
      </c>
      <c r="I27" s="43" t="s">
        <v>187</v>
      </c>
      <c r="J27" s="53" t="s">
        <v>83</v>
      </c>
      <c r="K27" s="43" t="s">
        <v>188</v>
      </c>
      <c r="L27" s="56"/>
      <c r="M27" s="45" t="s">
        <v>96</v>
      </c>
      <c r="N27" s="45"/>
      <c r="O27" s="40" t="s">
        <v>112</v>
      </c>
      <c r="P27" s="41"/>
      <c r="Q27" s="41"/>
    </row>
    <row r="28" spans="1:17" s="41" customFormat="1" ht="31.5" customHeight="1">
      <c r="A28" s="26">
        <v>26</v>
      </c>
      <c r="B28" s="42">
        <v>2818</v>
      </c>
      <c r="C28" s="71">
        <v>4</v>
      </c>
      <c r="D28" s="71" t="s">
        <v>189</v>
      </c>
      <c r="E28" s="71">
        <v>28</v>
      </c>
      <c r="F28" s="42" t="s">
        <v>149</v>
      </c>
      <c r="G28" s="71" t="s">
        <v>30</v>
      </c>
      <c r="H28" s="71" t="s">
        <v>190</v>
      </c>
      <c r="I28" s="72" t="s">
        <v>191</v>
      </c>
      <c r="J28" s="53" t="s">
        <v>83</v>
      </c>
      <c r="K28" s="73" t="s">
        <v>192</v>
      </c>
      <c r="L28" s="56"/>
      <c r="M28" s="45" t="s">
        <v>96</v>
      </c>
      <c r="N28" s="45"/>
      <c r="O28" s="40" t="s">
        <v>112</v>
      </c>
    </row>
    <row r="29" spans="1:17" s="41" customFormat="1" ht="31.5" customHeight="1">
      <c r="A29" s="26">
        <v>27</v>
      </c>
      <c r="B29" s="42">
        <v>2905</v>
      </c>
      <c r="C29" s="42">
        <v>2</v>
      </c>
      <c r="D29" s="42" t="s">
        <v>99</v>
      </c>
      <c r="E29" s="42">
        <v>22</v>
      </c>
      <c r="F29" s="33" t="s">
        <v>92</v>
      </c>
      <c r="G29" s="42" t="s">
        <v>32</v>
      </c>
      <c r="H29" s="42" t="s">
        <v>33</v>
      </c>
      <c r="I29" s="43" t="s">
        <v>193</v>
      </c>
      <c r="J29" s="36" t="s">
        <v>83</v>
      </c>
      <c r="K29" s="54" t="s">
        <v>174</v>
      </c>
      <c r="L29" s="54" t="s">
        <v>194</v>
      </c>
      <c r="M29" s="45" t="s">
        <v>96</v>
      </c>
      <c r="N29" s="45"/>
      <c r="O29" s="40" t="s">
        <v>112</v>
      </c>
    </row>
    <row r="30" spans="1:17" s="41" customFormat="1" ht="31.5" customHeight="1">
      <c r="A30" s="26">
        <v>28</v>
      </c>
      <c r="B30" s="74">
        <v>2920</v>
      </c>
      <c r="C30" s="74" t="s">
        <v>195</v>
      </c>
      <c r="D30" s="74" t="s">
        <v>99</v>
      </c>
      <c r="E30" s="74">
        <v>26</v>
      </c>
      <c r="F30" s="33" t="s">
        <v>92</v>
      </c>
      <c r="G30" s="74" t="s">
        <v>32</v>
      </c>
      <c r="H30" s="74" t="s">
        <v>196</v>
      </c>
      <c r="I30" s="75" t="s">
        <v>197</v>
      </c>
      <c r="J30" s="36" t="s">
        <v>83</v>
      </c>
      <c r="K30" s="76" t="s">
        <v>198</v>
      </c>
      <c r="L30" s="38" t="s">
        <v>199</v>
      </c>
      <c r="M30" s="45" t="s">
        <v>96</v>
      </c>
      <c r="N30" s="45"/>
      <c r="O30" s="40" t="s">
        <v>112</v>
      </c>
    </row>
    <row r="31" spans="1:17" ht="31.5" customHeight="1">
      <c r="A31" s="26">
        <v>29</v>
      </c>
      <c r="B31" s="77" t="s">
        <v>200</v>
      </c>
      <c r="C31" s="78">
        <v>2</v>
      </c>
      <c r="D31" s="78" t="s">
        <v>201</v>
      </c>
      <c r="E31" s="33">
        <v>30</v>
      </c>
      <c r="F31" s="33" t="s">
        <v>114</v>
      </c>
      <c r="G31" s="138" t="s">
        <v>202</v>
      </c>
      <c r="H31" s="78" t="s">
        <v>203</v>
      </c>
      <c r="I31" s="79" t="s">
        <v>204</v>
      </c>
      <c r="J31" s="53" t="s">
        <v>83</v>
      </c>
      <c r="K31" s="80" t="s">
        <v>205</v>
      </c>
      <c r="L31" s="81"/>
      <c r="M31" s="39"/>
      <c r="N31" s="39"/>
      <c r="O31" s="39"/>
    </row>
    <row r="32" spans="1:17" s="41" customFormat="1" ht="39.6" customHeight="1">
      <c r="A32" s="26">
        <v>30</v>
      </c>
      <c r="B32" s="82" t="s">
        <v>296</v>
      </c>
      <c r="C32" s="78">
        <v>4</v>
      </c>
      <c r="D32" s="82" t="s">
        <v>206</v>
      </c>
      <c r="E32" s="82">
        <v>17</v>
      </c>
      <c r="F32" s="42" t="s">
        <v>101</v>
      </c>
      <c r="G32" s="136" t="s">
        <v>207</v>
      </c>
      <c r="H32" s="82" t="s">
        <v>208</v>
      </c>
      <c r="I32" s="83" t="s">
        <v>209</v>
      </c>
      <c r="J32" s="53" t="s">
        <v>83</v>
      </c>
      <c r="K32" s="83" t="s">
        <v>210</v>
      </c>
      <c r="L32" s="56" t="s">
        <v>211</v>
      </c>
      <c r="M32" s="39"/>
      <c r="N32" s="39"/>
      <c r="O32" s="40"/>
    </row>
    <row r="33" spans="1:17" s="41" customFormat="1" ht="34.15" customHeight="1">
      <c r="A33" s="26">
        <v>31</v>
      </c>
      <c r="B33" s="82">
        <v>3091</v>
      </c>
      <c r="C33" s="82">
        <v>4</v>
      </c>
      <c r="D33" s="82" t="s">
        <v>212</v>
      </c>
      <c r="E33" s="82">
        <v>17</v>
      </c>
      <c r="F33" s="42" t="s">
        <v>101</v>
      </c>
      <c r="G33" s="136" t="s">
        <v>213</v>
      </c>
      <c r="H33" s="82" t="s">
        <v>214</v>
      </c>
      <c r="I33" s="83" t="s">
        <v>215</v>
      </c>
      <c r="J33" s="53" t="s">
        <v>83</v>
      </c>
      <c r="K33" s="83" t="s">
        <v>216</v>
      </c>
      <c r="L33" s="56"/>
      <c r="M33" s="39"/>
      <c r="N33" s="39"/>
      <c r="O33" s="40"/>
    </row>
    <row r="34" spans="1:17" s="41" customFormat="1" ht="56.25">
      <c r="A34" s="26">
        <v>32</v>
      </c>
      <c r="B34" s="82">
        <v>3103</v>
      </c>
      <c r="C34" s="78">
        <v>2</v>
      </c>
      <c r="D34" s="82" t="s">
        <v>79</v>
      </c>
      <c r="E34" s="82" t="s">
        <v>217</v>
      </c>
      <c r="F34" s="42" t="s">
        <v>101</v>
      </c>
      <c r="G34" s="136" t="s">
        <v>207</v>
      </c>
      <c r="H34" s="82" t="s">
        <v>218</v>
      </c>
      <c r="I34" s="83" t="s">
        <v>219</v>
      </c>
      <c r="J34" s="53" t="s">
        <v>83</v>
      </c>
      <c r="K34" s="84" t="s">
        <v>220</v>
      </c>
      <c r="L34" s="54" t="s">
        <v>221</v>
      </c>
      <c r="M34" s="39"/>
      <c r="N34" s="39"/>
      <c r="O34" s="40"/>
    </row>
    <row r="35" spans="1:17" s="41" customFormat="1" ht="56.25">
      <c r="A35" s="26">
        <v>33</v>
      </c>
      <c r="B35" s="42" t="s">
        <v>222</v>
      </c>
      <c r="C35" s="42">
        <v>8</v>
      </c>
      <c r="D35" s="42" t="s">
        <v>99</v>
      </c>
      <c r="E35" s="42">
        <v>30</v>
      </c>
      <c r="F35" s="42" t="s">
        <v>101</v>
      </c>
      <c r="G35" s="42" t="s">
        <v>223</v>
      </c>
      <c r="H35" s="42" t="s">
        <v>224</v>
      </c>
      <c r="I35" s="85" t="s">
        <v>225</v>
      </c>
      <c r="J35" s="54" t="s">
        <v>83</v>
      </c>
      <c r="K35" s="54" t="s">
        <v>226</v>
      </c>
      <c r="L35" s="56" t="s">
        <v>227</v>
      </c>
      <c r="M35" s="39" t="s">
        <v>96</v>
      </c>
      <c r="N35" s="39"/>
      <c r="O35" s="40"/>
    </row>
    <row r="36" spans="1:17" s="41" customFormat="1" ht="56.25">
      <c r="A36" s="26">
        <v>34</v>
      </c>
      <c r="B36" s="86" t="s">
        <v>228</v>
      </c>
      <c r="C36" s="74">
        <v>4</v>
      </c>
      <c r="D36" s="74" t="s">
        <v>229</v>
      </c>
      <c r="E36" s="74">
        <v>26</v>
      </c>
      <c r="F36" s="74" t="s">
        <v>230</v>
      </c>
      <c r="G36" s="74" t="s">
        <v>231</v>
      </c>
      <c r="H36" s="87" t="s">
        <v>232</v>
      </c>
      <c r="I36" s="76">
        <v>201061011401</v>
      </c>
      <c r="J36" s="88" t="s">
        <v>83</v>
      </c>
      <c r="K36" s="75" t="s">
        <v>136</v>
      </c>
      <c r="L36" s="56" t="s">
        <v>233</v>
      </c>
      <c r="M36" s="39"/>
      <c r="N36" s="39"/>
      <c r="O36" s="40"/>
    </row>
    <row r="37" spans="1:17" ht="56.25">
      <c r="A37" s="26">
        <v>35</v>
      </c>
      <c r="B37" s="65">
        <v>1602</v>
      </c>
      <c r="C37" s="42">
        <v>8</v>
      </c>
      <c r="D37" s="42" t="s">
        <v>234</v>
      </c>
      <c r="E37" s="42">
        <v>27</v>
      </c>
      <c r="F37" s="42" t="s">
        <v>114</v>
      </c>
      <c r="G37" s="42" t="s">
        <v>115</v>
      </c>
      <c r="H37" s="89" t="s">
        <v>235</v>
      </c>
      <c r="I37" s="90" t="s">
        <v>236</v>
      </c>
      <c r="J37" s="36" t="s">
        <v>83</v>
      </c>
      <c r="K37" s="54" t="s">
        <v>237</v>
      </c>
      <c r="L37" s="54" t="s">
        <v>238</v>
      </c>
      <c r="M37" s="39"/>
      <c r="N37" s="39"/>
      <c r="O37" s="39"/>
    </row>
    <row r="38" spans="1:17" s="41" customFormat="1" ht="75">
      <c r="A38" s="26">
        <v>36</v>
      </c>
      <c r="B38" s="42">
        <v>2480</v>
      </c>
      <c r="C38" s="42" t="s">
        <v>239</v>
      </c>
      <c r="D38" s="91" t="s">
        <v>107</v>
      </c>
      <c r="E38" s="33">
        <v>28</v>
      </c>
      <c r="F38" s="33" t="s">
        <v>92</v>
      </c>
      <c r="G38" s="42" t="s">
        <v>26</v>
      </c>
      <c r="H38" s="92" t="s">
        <v>240</v>
      </c>
      <c r="I38" s="43">
        <v>40000100170</v>
      </c>
      <c r="J38" s="93" t="s">
        <v>83</v>
      </c>
      <c r="K38" s="54" t="s">
        <v>210</v>
      </c>
      <c r="L38" s="56" t="s">
        <v>241</v>
      </c>
      <c r="M38" s="39" t="s">
        <v>96</v>
      </c>
      <c r="N38" s="39"/>
      <c r="O38" s="40" t="s">
        <v>112</v>
      </c>
    </row>
    <row r="39" spans="1:17" s="47" customFormat="1" ht="56.25">
      <c r="A39" s="26">
        <v>37</v>
      </c>
      <c r="B39" s="42">
        <v>2969</v>
      </c>
      <c r="C39" s="42">
        <v>4</v>
      </c>
      <c r="D39" s="42" t="s">
        <v>91</v>
      </c>
      <c r="E39" s="42">
        <v>30</v>
      </c>
      <c r="F39" s="33" t="s">
        <v>92</v>
      </c>
      <c r="G39" s="42" t="s">
        <v>242</v>
      </c>
      <c r="H39" s="42" t="s">
        <v>203</v>
      </c>
      <c r="I39" s="43" t="s">
        <v>243</v>
      </c>
      <c r="J39" s="88" t="s">
        <v>83</v>
      </c>
      <c r="K39" s="43" t="s">
        <v>244</v>
      </c>
      <c r="L39" s="66" t="s">
        <v>245</v>
      </c>
      <c r="M39" s="45"/>
      <c r="N39" s="45"/>
      <c r="O39" s="46"/>
    </row>
    <row r="40" spans="1:17" ht="75">
      <c r="A40" s="26">
        <v>38</v>
      </c>
      <c r="B40" s="94">
        <v>3003</v>
      </c>
      <c r="C40" s="94">
        <v>4</v>
      </c>
      <c r="D40" s="94" t="s">
        <v>246</v>
      </c>
      <c r="E40" s="95">
        <v>26</v>
      </c>
      <c r="F40" s="94" t="s">
        <v>114</v>
      </c>
      <c r="G40" s="94" t="s">
        <v>247</v>
      </c>
      <c r="H40" s="96" t="s">
        <v>248</v>
      </c>
      <c r="I40" s="97" t="s">
        <v>249</v>
      </c>
      <c r="J40" s="88" t="s">
        <v>83</v>
      </c>
      <c r="K40" s="98" t="s">
        <v>244</v>
      </c>
      <c r="L40" s="63" t="s">
        <v>250</v>
      </c>
      <c r="M40" s="39" t="s">
        <v>96</v>
      </c>
      <c r="N40" s="39"/>
      <c r="O40" s="40" t="s">
        <v>112</v>
      </c>
      <c r="P40" s="41"/>
      <c r="Q40" s="41"/>
    </row>
    <row r="41" spans="1:17" s="41" customFormat="1" ht="75">
      <c r="A41" s="26">
        <v>39</v>
      </c>
      <c r="B41" s="99" t="s">
        <v>251</v>
      </c>
      <c r="C41" s="94">
        <v>4</v>
      </c>
      <c r="D41" s="94" t="s">
        <v>91</v>
      </c>
      <c r="E41" s="95">
        <v>30</v>
      </c>
      <c r="F41" s="94" t="s">
        <v>252</v>
      </c>
      <c r="G41" s="94" t="s">
        <v>253</v>
      </c>
      <c r="H41" s="100" t="s">
        <v>254</v>
      </c>
      <c r="I41" s="101" t="s">
        <v>255</v>
      </c>
      <c r="J41" s="53" t="s">
        <v>83</v>
      </c>
      <c r="K41" s="102" t="s">
        <v>256</v>
      </c>
      <c r="L41" s="103" t="s">
        <v>257</v>
      </c>
      <c r="M41" s="39"/>
      <c r="N41" s="39"/>
      <c r="O41" s="40"/>
    </row>
    <row r="42" spans="1:17" s="41" customFormat="1">
      <c r="A42" s="26">
        <v>40</v>
      </c>
      <c r="B42" s="42">
        <v>2973</v>
      </c>
      <c r="C42" s="42">
        <v>8</v>
      </c>
      <c r="D42" s="91" t="s">
        <v>155</v>
      </c>
      <c r="E42" s="82">
        <v>25</v>
      </c>
      <c r="F42" s="42" t="s">
        <v>92</v>
      </c>
      <c r="G42" s="42" t="s">
        <v>258</v>
      </c>
      <c r="H42" s="42" t="s">
        <v>259</v>
      </c>
      <c r="I42" s="43" t="s">
        <v>260</v>
      </c>
      <c r="J42" s="53" t="s">
        <v>83</v>
      </c>
      <c r="K42" s="43" t="s">
        <v>261</v>
      </c>
      <c r="L42" s="56"/>
      <c r="M42" s="39"/>
      <c r="N42" s="39"/>
      <c r="O42" s="40"/>
    </row>
    <row r="43" spans="1:17" ht="56.25">
      <c r="A43" s="26">
        <v>41</v>
      </c>
      <c r="B43" s="96">
        <v>1881</v>
      </c>
      <c r="C43" s="94">
        <v>4</v>
      </c>
      <c r="D43" s="94" t="s">
        <v>155</v>
      </c>
      <c r="E43" s="95">
        <v>25</v>
      </c>
      <c r="F43" s="94" t="s">
        <v>114</v>
      </c>
      <c r="G43" s="104" t="s">
        <v>262</v>
      </c>
      <c r="H43" s="104" t="s">
        <v>263</v>
      </c>
      <c r="I43" s="97" t="s">
        <v>264</v>
      </c>
      <c r="J43" s="53" t="s">
        <v>83</v>
      </c>
      <c r="K43" s="102" t="s">
        <v>265</v>
      </c>
      <c r="L43" s="56" t="s">
        <v>266</v>
      </c>
      <c r="M43" s="105" t="s">
        <v>96</v>
      </c>
      <c r="N43" s="105"/>
      <c r="O43" s="39"/>
    </row>
    <row r="44" spans="1:17" s="62" customFormat="1" ht="131.25">
      <c r="A44" s="26">
        <v>42</v>
      </c>
      <c r="B44" s="94" t="s">
        <v>267</v>
      </c>
      <c r="C44" s="94">
        <v>8</v>
      </c>
      <c r="D44" s="94" t="s">
        <v>212</v>
      </c>
      <c r="E44" s="95">
        <v>17</v>
      </c>
      <c r="F44" s="106" t="s">
        <v>268</v>
      </c>
      <c r="G44" s="139" t="s">
        <v>269</v>
      </c>
      <c r="H44" s="96" t="s">
        <v>270</v>
      </c>
      <c r="I44" s="102" t="s">
        <v>271</v>
      </c>
      <c r="J44" s="102" t="s">
        <v>272</v>
      </c>
      <c r="K44" s="102" t="s">
        <v>273</v>
      </c>
      <c r="L44" s="56" t="s">
        <v>274</v>
      </c>
      <c r="M44" s="45"/>
      <c r="N44" s="45"/>
      <c r="O44" s="45"/>
    </row>
    <row r="45" spans="1:17" s="110" customFormat="1">
      <c r="A45" s="26">
        <v>43</v>
      </c>
      <c r="B45" s="107">
        <v>2078</v>
      </c>
      <c r="C45" s="94">
        <v>8</v>
      </c>
      <c r="D45" s="94" t="s">
        <v>212</v>
      </c>
      <c r="E45" s="94">
        <v>26</v>
      </c>
      <c r="F45" s="106" t="s">
        <v>275</v>
      </c>
      <c r="G45" s="96" t="s">
        <v>276</v>
      </c>
      <c r="H45" s="96" t="s">
        <v>277</v>
      </c>
      <c r="I45" s="102" t="s">
        <v>278</v>
      </c>
      <c r="J45" s="102" t="s">
        <v>279</v>
      </c>
      <c r="K45" s="108" t="s">
        <v>280</v>
      </c>
      <c r="L45" s="98" t="s">
        <v>281</v>
      </c>
      <c r="M45" s="105" t="s">
        <v>96</v>
      </c>
      <c r="N45" s="105"/>
      <c r="O45" s="108"/>
      <c r="P45" s="109"/>
    </row>
    <row r="46" spans="1:17" s="114" customFormat="1" ht="93.75">
      <c r="A46" s="26">
        <v>44</v>
      </c>
      <c r="B46" s="94">
        <v>3574</v>
      </c>
      <c r="C46" s="94">
        <v>8</v>
      </c>
      <c r="D46" s="94" t="s">
        <v>282</v>
      </c>
      <c r="E46" s="94">
        <v>15</v>
      </c>
      <c r="F46" s="106" t="s">
        <v>283</v>
      </c>
      <c r="G46" s="104" t="s">
        <v>284</v>
      </c>
      <c r="H46" s="96" t="s">
        <v>285</v>
      </c>
      <c r="I46" s="102" t="s">
        <v>286</v>
      </c>
      <c r="J46" s="53" t="s">
        <v>83</v>
      </c>
      <c r="K46" s="102" t="s">
        <v>287</v>
      </c>
      <c r="L46" s="102" t="s">
        <v>288</v>
      </c>
      <c r="M46" s="111"/>
      <c r="N46" s="111"/>
      <c r="O46" s="112"/>
      <c r="P46" s="113"/>
    </row>
    <row r="47" spans="1:17" s="122" customFormat="1" ht="56.25">
      <c r="A47" s="26">
        <v>45</v>
      </c>
      <c r="B47" s="115">
        <v>3234</v>
      </c>
      <c r="C47" s="115">
        <v>4</v>
      </c>
      <c r="D47" s="115" t="s">
        <v>79</v>
      </c>
      <c r="E47" s="115">
        <v>17</v>
      </c>
      <c r="F47" s="115" t="s">
        <v>101</v>
      </c>
      <c r="G47" s="136" t="s">
        <v>289</v>
      </c>
      <c r="H47" s="115" t="s">
        <v>214</v>
      </c>
      <c r="I47" s="116" t="s">
        <v>215</v>
      </c>
      <c r="J47" s="117" t="s">
        <v>83</v>
      </c>
      <c r="K47" s="118" t="s">
        <v>216</v>
      </c>
      <c r="L47" s="119" t="s">
        <v>290</v>
      </c>
      <c r="M47" s="120"/>
      <c r="N47" s="120"/>
      <c r="O47" s="121"/>
    </row>
    <row r="48" spans="1:17">
      <c r="M48" s="24">
        <v>17</v>
      </c>
      <c r="O48" s="24">
        <v>8</v>
      </c>
    </row>
    <row r="49" spans="1:11">
      <c r="B49" s="124" t="s">
        <v>291</v>
      </c>
    </row>
    <row r="51" spans="1:11">
      <c r="A51" s="68">
        <v>18</v>
      </c>
      <c r="B51" s="126" t="s">
        <v>159</v>
      </c>
      <c r="C51" s="127" t="s">
        <v>38</v>
      </c>
      <c r="D51" s="127" t="s">
        <v>160</v>
      </c>
      <c r="E51" s="127" t="s">
        <v>292</v>
      </c>
      <c r="F51" s="128" t="s">
        <v>65</v>
      </c>
      <c r="G51" s="129"/>
      <c r="H51" s="129"/>
      <c r="J51" s="24"/>
      <c r="K51" s="24"/>
    </row>
    <row r="52" spans="1:11">
      <c r="A52" s="31">
        <v>19</v>
      </c>
      <c r="B52" s="130">
        <v>3335</v>
      </c>
      <c r="C52" s="131" t="s">
        <v>41</v>
      </c>
      <c r="D52" s="193" t="s">
        <v>46</v>
      </c>
      <c r="E52" s="132"/>
      <c r="F52" s="128" t="s">
        <v>65</v>
      </c>
      <c r="G52" s="133"/>
      <c r="H52" s="133"/>
      <c r="J52" s="24"/>
      <c r="K52" s="24"/>
    </row>
    <row r="53" spans="1:11">
      <c r="A53" s="31">
        <v>20</v>
      </c>
      <c r="B53" s="130">
        <v>3336</v>
      </c>
      <c r="C53" s="131" t="s">
        <v>42</v>
      </c>
      <c r="D53" s="194"/>
      <c r="E53" s="132"/>
      <c r="F53" s="128" t="s">
        <v>65</v>
      </c>
      <c r="G53" s="133"/>
      <c r="I53" s="133" t="s">
        <v>293</v>
      </c>
      <c r="J53" s="24"/>
      <c r="K53" s="24"/>
    </row>
    <row r="54" spans="1:11" ht="36">
      <c r="A54" s="31">
        <v>21</v>
      </c>
      <c r="B54" s="134" t="s">
        <v>43</v>
      </c>
      <c r="C54" s="131" t="s">
        <v>44</v>
      </c>
      <c r="D54" s="194"/>
      <c r="E54" s="194"/>
      <c r="F54" s="128" t="s">
        <v>65</v>
      </c>
      <c r="G54" s="133"/>
      <c r="H54" s="133"/>
      <c r="J54" s="24"/>
      <c r="K54" s="24"/>
    </row>
    <row r="55" spans="1:11">
      <c r="A55" s="31">
        <v>22</v>
      </c>
      <c r="B55" s="134" t="s">
        <v>45</v>
      </c>
      <c r="C55" s="131" t="s">
        <v>18</v>
      </c>
      <c r="D55" s="195"/>
      <c r="E55" s="195"/>
      <c r="F55" s="128" t="s">
        <v>65</v>
      </c>
      <c r="G55" s="133"/>
      <c r="H55" s="133"/>
      <c r="J55" s="24"/>
      <c r="K55" s="24"/>
    </row>
    <row r="56" spans="1:11">
      <c r="A56" s="31">
        <v>23</v>
      </c>
      <c r="B56" s="134" t="s">
        <v>185</v>
      </c>
      <c r="C56" s="135" t="s">
        <v>23</v>
      </c>
      <c r="D56" s="135" t="s">
        <v>22</v>
      </c>
      <c r="E56" s="135" t="s">
        <v>292</v>
      </c>
      <c r="F56" s="128" t="s">
        <v>64</v>
      </c>
      <c r="G56" s="133"/>
      <c r="H56" s="133"/>
      <c r="J56" s="24"/>
      <c r="K56" s="24"/>
    </row>
  </sheetData>
  <protectedRanges>
    <protectedRange sqref="B43" name="範圍1_1_1_1_1"/>
    <protectedRange sqref="H43" name="範圍1_3_1_1_1"/>
    <protectedRange sqref="K43" name="範圍1_1_2_1_1_1"/>
  </protectedRanges>
  <autoFilter ref="A2:P49"/>
  <mergeCells count="3">
    <mergeCell ref="A1:L1"/>
    <mergeCell ref="D52:D55"/>
    <mergeCell ref="E54:E55"/>
  </mergeCells>
  <phoneticPr fontId="3" type="noConversion"/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"/>
  <sheetViews>
    <sheetView zoomScale="115" zoomScaleNormal="115" workbookViewId="0">
      <selection activeCell="J7" sqref="J7"/>
    </sheetView>
  </sheetViews>
  <sheetFormatPr defaultColWidth="9" defaultRowHeight="11.25"/>
  <cols>
    <col min="1" max="1" width="4" style="7" customWidth="1"/>
    <col min="2" max="2" width="5.875" style="7" customWidth="1"/>
    <col min="3" max="4" width="20.125" style="7" bestFit="1" customWidth="1"/>
    <col min="5" max="5" width="8.25" style="7" customWidth="1"/>
    <col min="6" max="16384" width="9" style="7"/>
  </cols>
  <sheetData>
    <row r="1" spans="1:9" ht="21">
      <c r="A1" s="5" t="s">
        <v>54</v>
      </c>
      <c r="B1" s="6" t="s">
        <v>55</v>
      </c>
      <c r="C1" s="5" t="s">
        <v>56</v>
      </c>
      <c r="D1" s="5" t="s">
        <v>57</v>
      </c>
      <c r="E1" s="5" t="s">
        <v>58</v>
      </c>
      <c r="F1" s="11" t="s">
        <v>62</v>
      </c>
    </row>
    <row r="2" spans="1:9" ht="25.9" customHeight="1">
      <c r="A2" s="8">
        <v>1</v>
      </c>
      <c r="B2" s="9">
        <v>2485</v>
      </c>
      <c r="C2" s="10" t="s">
        <v>8</v>
      </c>
      <c r="D2" s="9" t="s">
        <v>9</v>
      </c>
      <c r="E2" s="8" t="s">
        <v>59</v>
      </c>
      <c r="F2" s="20" t="s">
        <v>63</v>
      </c>
    </row>
    <row r="3" spans="1:9" ht="25.9" customHeight="1">
      <c r="A3" s="8">
        <v>2</v>
      </c>
      <c r="B3" s="9" t="s">
        <v>0</v>
      </c>
      <c r="C3" s="10" t="s">
        <v>1</v>
      </c>
      <c r="D3" s="9" t="s">
        <v>2</v>
      </c>
      <c r="E3" s="8" t="s">
        <v>60</v>
      </c>
      <c r="F3" s="20" t="s">
        <v>63</v>
      </c>
    </row>
    <row r="4" spans="1:9" ht="25.9" customHeight="1">
      <c r="A4" s="8">
        <v>3</v>
      </c>
      <c r="B4" s="9" t="s">
        <v>3</v>
      </c>
      <c r="C4" s="10" t="s">
        <v>1</v>
      </c>
      <c r="D4" s="9" t="s">
        <v>4</v>
      </c>
      <c r="E4" s="8" t="s">
        <v>60</v>
      </c>
      <c r="F4" s="20" t="s">
        <v>63</v>
      </c>
    </row>
    <row r="5" spans="1:9" s="17" customFormat="1" ht="25.9" customHeight="1">
      <c r="A5" s="8">
        <v>4</v>
      </c>
      <c r="B5" s="16">
        <v>1522</v>
      </c>
      <c r="C5" s="16" t="s">
        <v>15</v>
      </c>
      <c r="D5" s="19" t="s">
        <v>12</v>
      </c>
      <c r="E5" s="19" t="s">
        <v>48</v>
      </c>
      <c r="F5" s="20" t="s">
        <v>63</v>
      </c>
      <c r="I5" s="17" t="s">
        <v>294</v>
      </c>
    </row>
    <row r="6" spans="1:9" ht="25.9" customHeight="1">
      <c r="A6" s="8">
        <v>5</v>
      </c>
      <c r="B6" s="9" t="s">
        <v>5</v>
      </c>
      <c r="C6" s="10" t="s">
        <v>6</v>
      </c>
      <c r="D6" s="9" t="s">
        <v>7</v>
      </c>
      <c r="E6" s="8" t="s">
        <v>60</v>
      </c>
      <c r="F6" s="20" t="s">
        <v>63</v>
      </c>
      <c r="H6" s="11"/>
    </row>
    <row r="7" spans="1:9" ht="25.9" customHeight="1">
      <c r="A7" s="8">
        <v>6</v>
      </c>
      <c r="B7" s="1" t="s">
        <v>19</v>
      </c>
      <c r="C7" s="4" t="s">
        <v>50</v>
      </c>
      <c r="D7" s="2" t="s">
        <v>20</v>
      </c>
      <c r="E7" s="2" t="s">
        <v>51</v>
      </c>
      <c r="F7" s="20" t="s">
        <v>63</v>
      </c>
    </row>
    <row r="8" spans="1:9" s="17" customFormat="1" ht="25.9" customHeight="1">
      <c r="A8" s="8">
        <v>7</v>
      </c>
      <c r="B8" s="16">
        <v>1520</v>
      </c>
      <c r="C8" s="16" t="s">
        <v>13</v>
      </c>
      <c r="D8" s="19" t="s">
        <v>12</v>
      </c>
      <c r="E8" s="19" t="s">
        <v>48</v>
      </c>
      <c r="F8" s="20" t="s">
        <v>63</v>
      </c>
      <c r="H8" s="11"/>
    </row>
    <row r="9" spans="1:9" s="17" customFormat="1" ht="25.9" customHeight="1">
      <c r="A9" s="8">
        <v>8</v>
      </c>
      <c r="B9" s="16">
        <v>1521</v>
      </c>
      <c r="C9" s="16" t="s">
        <v>14</v>
      </c>
      <c r="D9" s="19" t="s">
        <v>12</v>
      </c>
      <c r="E9" s="19" t="s">
        <v>48</v>
      </c>
      <c r="F9" s="20" t="s">
        <v>63</v>
      </c>
      <c r="H9" s="11"/>
    </row>
    <row r="10" spans="1:9" s="15" customFormat="1" ht="25.9" customHeight="1">
      <c r="A10" s="12">
        <v>9</v>
      </c>
      <c r="B10" s="13">
        <v>1164</v>
      </c>
      <c r="C10" s="14" t="s">
        <v>11</v>
      </c>
      <c r="D10" s="14" t="s">
        <v>10</v>
      </c>
      <c r="E10" s="14" t="s">
        <v>47</v>
      </c>
      <c r="F10" s="22" t="s">
        <v>63</v>
      </c>
      <c r="I10" s="59"/>
    </row>
    <row r="11" spans="1:9" s="15" customFormat="1" ht="25.9" customHeight="1">
      <c r="A11" s="12">
        <v>10</v>
      </c>
      <c r="B11" s="13">
        <v>1582</v>
      </c>
      <c r="C11" s="14" t="s">
        <v>17</v>
      </c>
      <c r="D11" s="14" t="s">
        <v>16</v>
      </c>
      <c r="E11" s="14" t="s">
        <v>49</v>
      </c>
      <c r="F11" s="23" t="s">
        <v>64</v>
      </c>
      <c r="I11" s="59"/>
    </row>
    <row r="12" spans="1:9" s="15" customFormat="1" ht="25.9" customHeight="1">
      <c r="A12" s="12">
        <v>11</v>
      </c>
      <c r="B12" s="13">
        <v>2477</v>
      </c>
      <c r="C12" s="14" t="s">
        <v>25</v>
      </c>
      <c r="D12" s="14" t="s">
        <v>24</v>
      </c>
      <c r="E12" s="14" t="s">
        <v>47</v>
      </c>
      <c r="F12" s="23" t="s">
        <v>64</v>
      </c>
      <c r="I12" s="59"/>
    </row>
    <row r="13" spans="1:9" s="15" customFormat="1" ht="25.9" customHeight="1">
      <c r="A13" s="12">
        <v>12</v>
      </c>
      <c r="B13" s="13">
        <v>2480</v>
      </c>
      <c r="C13" s="14" t="s">
        <v>52</v>
      </c>
      <c r="D13" s="14" t="s">
        <v>26</v>
      </c>
      <c r="E13" s="14" t="s">
        <v>53</v>
      </c>
      <c r="F13" s="23" t="s">
        <v>64</v>
      </c>
      <c r="I13" s="64" t="s">
        <v>295</v>
      </c>
    </row>
    <row r="14" spans="1:9" s="15" customFormat="1" ht="25.9" customHeight="1">
      <c r="A14" s="12">
        <v>13</v>
      </c>
      <c r="B14" s="13" t="s">
        <v>27</v>
      </c>
      <c r="C14" s="14" t="s">
        <v>29</v>
      </c>
      <c r="D14" s="14" t="s">
        <v>28</v>
      </c>
      <c r="E14" s="14" t="s">
        <v>51</v>
      </c>
      <c r="F14" s="23" t="s">
        <v>64</v>
      </c>
      <c r="I14" s="59"/>
    </row>
    <row r="15" spans="1:9" s="15" customFormat="1" ht="25.9" customHeight="1">
      <c r="A15" s="12">
        <v>14</v>
      </c>
      <c r="B15" s="13">
        <v>2818</v>
      </c>
      <c r="C15" s="14" t="s">
        <v>31</v>
      </c>
      <c r="D15" s="14" t="s">
        <v>30</v>
      </c>
      <c r="E15" s="14" t="s">
        <v>48</v>
      </c>
      <c r="F15" s="23" t="s">
        <v>64</v>
      </c>
      <c r="I15" s="59"/>
    </row>
    <row r="16" spans="1:9" s="15" customFormat="1" ht="25.9" customHeight="1">
      <c r="A16" s="12">
        <v>15</v>
      </c>
      <c r="B16" s="13">
        <v>2905</v>
      </c>
      <c r="C16" s="14" t="s">
        <v>33</v>
      </c>
      <c r="D16" s="203" t="s">
        <v>32</v>
      </c>
      <c r="E16" s="203" t="s">
        <v>47</v>
      </c>
      <c r="F16" s="23" t="s">
        <v>64</v>
      </c>
      <c r="I16" s="59"/>
    </row>
    <row r="17" spans="1:9" s="15" customFormat="1" ht="25.9" customHeight="1">
      <c r="A17" s="196">
        <v>16</v>
      </c>
      <c r="B17" s="206" t="s">
        <v>34</v>
      </c>
      <c r="C17" s="14" t="s">
        <v>35</v>
      </c>
      <c r="D17" s="204"/>
      <c r="E17" s="204"/>
      <c r="F17" s="23" t="s">
        <v>64</v>
      </c>
      <c r="I17" s="59"/>
    </row>
    <row r="18" spans="1:9" s="15" customFormat="1" ht="25.9" customHeight="1">
      <c r="A18" s="197"/>
      <c r="B18" s="207"/>
      <c r="C18" s="14" t="s">
        <v>36</v>
      </c>
      <c r="D18" s="205"/>
      <c r="E18" s="205"/>
      <c r="F18" s="23" t="s">
        <v>64</v>
      </c>
      <c r="I18" s="59"/>
    </row>
    <row r="19" spans="1:9" s="15" customFormat="1" ht="25.9" customHeight="1">
      <c r="A19" s="12">
        <v>17</v>
      </c>
      <c r="B19" s="13">
        <v>3003</v>
      </c>
      <c r="C19" s="14" t="s">
        <v>40</v>
      </c>
      <c r="D19" s="14" t="s">
        <v>39</v>
      </c>
      <c r="E19" s="14" t="s">
        <v>51</v>
      </c>
      <c r="F19" s="23" t="s">
        <v>64</v>
      </c>
    </row>
    <row r="21" spans="1:9" s="17" customFormat="1" ht="25.9" customHeight="1">
      <c r="A21" s="9">
        <v>18</v>
      </c>
      <c r="B21" s="16">
        <v>2921</v>
      </c>
      <c r="C21" s="18" t="s">
        <v>38</v>
      </c>
      <c r="D21" s="18" t="s">
        <v>37</v>
      </c>
      <c r="E21" s="18" t="s">
        <v>47</v>
      </c>
      <c r="F21" s="21" t="s">
        <v>65</v>
      </c>
      <c r="H21" s="11" t="s">
        <v>61</v>
      </c>
    </row>
    <row r="22" spans="1:9" ht="25.9" customHeight="1">
      <c r="A22" s="8">
        <v>19</v>
      </c>
      <c r="B22" s="9">
        <v>3335</v>
      </c>
      <c r="C22" s="3" t="s">
        <v>41</v>
      </c>
      <c r="D22" s="200" t="s">
        <v>46</v>
      </c>
      <c r="E22" s="8"/>
      <c r="F22" s="21" t="s">
        <v>65</v>
      </c>
      <c r="H22" s="11" t="s">
        <v>61</v>
      </c>
    </row>
    <row r="23" spans="1:9" ht="25.9" customHeight="1">
      <c r="A23" s="8">
        <v>20</v>
      </c>
      <c r="B23" s="9">
        <v>3336</v>
      </c>
      <c r="C23" s="3" t="s">
        <v>42</v>
      </c>
      <c r="D23" s="201"/>
      <c r="E23" s="8"/>
      <c r="F23" s="21" t="s">
        <v>65</v>
      </c>
      <c r="H23" s="11" t="s">
        <v>61</v>
      </c>
    </row>
    <row r="24" spans="1:9" ht="25.9" customHeight="1">
      <c r="A24" s="8">
        <v>21</v>
      </c>
      <c r="B24" s="1" t="s">
        <v>43</v>
      </c>
      <c r="C24" s="3" t="s">
        <v>44</v>
      </c>
      <c r="D24" s="201"/>
      <c r="E24" s="198"/>
      <c r="F24" s="21" t="s">
        <v>65</v>
      </c>
      <c r="H24" s="11" t="s">
        <v>61</v>
      </c>
    </row>
    <row r="25" spans="1:9" ht="25.9" customHeight="1">
      <c r="A25" s="8">
        <v>22</v>
      </c>
      <c r="B25" s="1" t="s">
        <v>45</v>
      </c>
      <c r="C25" s="3" t="s">
        <v>18</v>
      </c>
      <c r="D25" s="202"/>
      <c r="E25" s="199"/>
      <c r="F25" s="21" t="s">
        <v>65</v>
      </c>
      <c r="H25" s="11" t="s">
        <v>61</v>
      </c>
    </row>
    <row r="26" spans="1:9" ht="25.9" customHeight="1">
      <c r="A26" s="8">
        <v>23</v>
      </c>
      <c r="B26" s="1" t="s">
        <v>21</v>
      </c>
      <c r="C26" s="2" t="s">
        <v>23</v>
      </c>
      <c r="D26" s="2" t="s">
        <v>22</v>
      </c>
      <c r="E26" s="2" t="s">
        <v>47</v>
      </c>
      <c r="F26" s="21" t="s">
        <v>64</v>
      </c>
      <c r="H26" s="11" t="s">
        <v>61</v>
      </c>
    </row>
  </sheetData>
  <mergeCells count="6">
    <mergeCell ref="A17:A18"/>
    <mergeCell ref="E24:E25"/>
    <mergeCell ref="D22:D25"/>
    <mergeCell ref="E16:E18"/>
    <mergeCell ref="B17:B18"/>
    <mergeCell ref="D16:D18"/>
  </mergeCells>
  <phoneticPr fontId="3" type="noConversion"/>
  <printOptions horizontalCentered="1"/>
  <pageMargins left="0" right="0" top="0" bottom="0" header="0" footer="0"/>
  <pageSetup paperSize="9" fitToHeight="0" orientation="portrait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4" sqref="S4"/>
    </sheetView>
  </sheetViews>
  <sheetFormatPr defaultRowHeight="14.25"/>
  <sheetData/>
  <phoneticPr fontId="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D53" sqref="D53"/>
    </sheetView>
  </sheetViews>
  <sheetFormatPr defaultRowHeight="14.25"/>
  <sheetData/>
  <phoneticPr fontId="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5" sqref="P15"/>
    </sheetView>
  </sheetViews>
  <sheetFormatPr defaultRowHeight="14.25"/>
  <sheetData/>
  <phoneticPr fontId="3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0"/>
  <sheetViews>
    <sheetView zoomScale="70" zoomScaleNormal="70" workbookViewId="0">
      <selection activeCell="I7" sqref="I7"/>
    </sheetView>
  </sheetViews>
  <sheetFormatPr defaultColWidth="8.75" defaultRowHeight="18.75"/>
  <cols>
    <col min="1" max="1" width="7" style="155" customWidth="1"/>
    <col min="2" max="2" width="10.25" style="124" customWidth="1"/>
    <col min="3" max="4" width="10" style="124" customWidth="1"/>
    <col min="5" max="5" width="7.375" style="124" customWidth="1"/>
    <col min="6" max="6" width="10" style="124" customWidth="1"/>
    <col min="7" max="7" width="11.75" style="124" customWidth="1"/>
    <col min="8" max="8" width="25.125" style="124" customWidth="1"/>
    <col min="9" max="9" width="21" style="124" customWidth="1"/>
    <col min="10" max="10" width="19.25" style="124" customWidth="1"/>
    <col min="11" max="14" width="17.75" style="124" customWidth="1"/>
    <col min="15" max="15" width="29.375" style="124" customWidth="1"/>
    <col min="16" max="16" width="9.75" style="145" customWidth="1"/>
    <col min="17" max="18" width="14.25" style="145" customWidth="1"/>
    <col min="19" max="19" width="11.125" style="145" customWidth="1"/>
    <col min="20" max="21" width="11.125" style="146" customWidth="1"/>
    <col min="22" max="16384" width="8.75" style="146"/>
  </cols>
  <sheetData>
    <row r="1" spans="1:21" ht="27" customHeight="1">
      <c r="A1" s="185"/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</row>
    <row r="2" spans="1:21" ht="31.5" customHeight="1">
      <c r="A2" s="147" t="s">
        <v>67</v>
      </c>
      <c r="B2" s="27" t="s">
        <v>68</v>
      </c>
      <c r="C2" s="27" t="s">
        <v>69</v>
      </c>
      <c r="D2" s="27" t="s">
        <v>70</v>
      </c>
      <c r="E2" s="27" t="s">
        <v>71</v>
      </c>
      <c r="F2" s="27" t="s">
        <v>72</v>
      </c>
      <c r="G2" s="27" t="s">
        <v>73</v>
      </c>
      <c r="H2" s="27" t="s">
        <v>74</v>
      </c>
      <c r="I2" s="27" t="s">
        <v>75</v>
      </c>
      <c r="J2" s="27" t="s">
        <v>322</v>
      </c>
      <c r="K2" s="171" t="s">
        <v>306</v>
      </c>
      <c r="L2" s="171" t="s">
        <v>305</v>
      </c>
      <c r="M2" s="144" t="s">
        <v>323</v>
      </c>
      <c r="N2" s="144" t="s">
        <v>324</v>
      </c>
      <c r="O2" s="27" t="s">
        <v>77</v>
      </c>
      <c r="Q2" s="148" t="s">
        <v>78</v>
      </c>
      <c r="R2" s="148"/>
      <c r="S2" s="148"/>
      <c r="T2" s="149"/>
      <c r="U2" s="149"/>
    </row>
    <row r="3" spans="1:21" s="151" customFormat="1" ht="39.6" customHeight="1">
      <c r="A3" s="156">
        <v>30</v>
      </c>
      <c r="B3" s="157" t="s">
        <v>296</v>
      </c>
      <c r="C3" s="158">
        <v>4</v>
      </c>
      <c r="D3" s="157" t="s">
        <v>206</v>
      </c>
      <c r="E3" s="157">
        <v>17</v>
      </c>
      <c r="F3" s="159" t="s">
        <v>298</v>
      </c>
      <c r="G3" s="159" t="s">
        <v>325</v>
      </c>
      <c r="H3" s="157" t="s">
        <v>303</v>
      </c>
      <c r="I3" s="157" t="s">
        <v>326</v>
      </c>
      <c r="J3" s="180">
        <f>(50.7/3600*E3/C3)*1.13</f>
        <v>6.7635208333333335E-2</v>
      </c>
      <c r="K3" s="181">
        <v>9.0399999999999994E-2</v>
      </c>
      <c r="L3" s="180">
        <v>7.8E-2</v>
      </c>
      <c r="M3" s="180">
        <v>0.08</v>
      </c>
      <c r="N3" s="33" t="s">
        <v>300</v>
      </c>
      <c r="O3" s="157" t="s">
        <v>210</v>
      </c>
      <c r="P3" s="160" t="s">
        <v>327</v>
      </c>
      <c r="Q3" s="161"/>
      <c r="R3" s="161"/>
      <c r="S3" s="150"/>
    </row>
    <row r="4" spans="1:21" s="151" customFormat="1" ht="34.15" customHeight="1">
      <c r="A4" s="156">
        <v>31</v>
      </c>
      <c r="B4" s="157">
        <v>3091</v>
      </c>
      <c r="C4" s="157">
        <v>4</v>
      </c>
      <c r="D4" s="157" t="s">
        <v>316</v>
      </c>
      <c r="E4" s="157">
        <v>17</v>
      </c>
      <c r="F4" s="159" t="s">
        <v>298</v>
      </c>
      <c r="G4" s="159" t="s">
        <v>328</v>
      </c>
      <c r="H4" s="157" t="s">
        <v>214</v>
      </c>
      <c r="I4" s="157" t="s">
        <v>301</v>
      </c>
      <c r="J4" s="180">
        <f>(52.9/3600*E4/C4)*1.13</f>
        <v>7.0570069444444439E-2</v>
      </c>
      <c r="K4" s="181">
        <v>9.1499999999999998E-2</v>
      </c>
      <c r="L4" s="180">
        <v>8.1000000000000003E-2</v>
      </c>
      <c r="M4" s="180">
        <v>0.08</v>
      </c>
      <c r="N4" s="33" t="s">
        <v>329</v>
      </c>
      <c r="O4" s="157" t="s">
        <v>216</v>
      </c>
      <c r="P4" s="160"/>
      <c r="Q4" s="161"/>
      <c r="R4" s="161"/>
      <c r="S4" s="150"/>
    </row>
    <row r="5" spans="1:21" s="151" customFormat="1" ht="56.25">
      <c r="A5" s="156">
        <v>32</v>
      </c>
      <c r="B5" s="157">
        <v>3103</v>
      </c>
      <c r="C5" s="182">
        <v>4</v>
      </c>
      <c r="D5" s="157" t="s">
        <v>79</v>
      </c>
      <c r="E5" s="157" t="s">
        <v>217</v>
      </c>
      <c r="F5" s="159" t="s">
        <v>298</v>
      </c>
      <c r="G5" s="159" t="s">
        <v>207</v>
      </c>
      <c r="H5" s="157" t="s">
        <v>302</v>
      </c>
      <c r="I5" s="157" t="s">
        <v>304</v>
      </c>
      <c r="J5" s="180">
        <f>(50.7/3600*E5/C5)*1.13</f>
        <v>9.9463541666666669E-2</v>
      </c>
      <c r="K5" s="181">
        <v>9.9400000000000002E-2</v>
      </c>
      <c r="L5" s="180">
        <v>0.109</v>
      </c>
      <c r="M5" s="180">
        <v>0.08</v>
      </c>
      <c r="N5" s="33" t="s">
        <v>300</v>
      </c>
      <c r="O5" s="162" t="s">
        <v>220</v>
      </c>
      <c r="P5" s="163" t="s">
        <v>299</v>
      </c>
      <c r="Q5" s="161"/>
      <c r="R5" s="161"/>
      <c r="S5" s="150"/>
    </row>
    <row r="6" spans="1:21" s="154" customFormat="1" ht="55.5">
      <c r="A6" s="156">
        <v>45</v>
      </c>
      <c r="B6" s="159">
        <v>3234</v>
      </c>
      <c r="C6" s="164">
        <v>4</v>
      </c>
      <c r="D6" s="164" t="s">
        <v>79</v>
      </c>
      <c r="E6" s="164">
        <v>17</v>
      </c>
      <c r="F6" s="164" t="s">
        <v>298</v>
      </c>
      <c r="G6" s="159" t="s">
        <v>207</v>
      </c>
      <c r="H6" s="159" t="s">
        <v>330</v>
      </c>
      <c r="I6" s="159" t="s">
        <v>331</v>
      </c>
      <c r="J6" s="180">
        <f>(50.7/3600*E6/C6)*1.13</f>
        <v>6.7635208333333335E-2</v>
      </c>
      <c r="K6" s="181">
        <v>9.0399999999999994E-2</v>
      </c>
      <c r="L6" s="180">
        <v>7.8E-2</v>
      </c>
      <c r="M6" s="180">
        <v>0.08</v>
      </c>
      <c r="N6" s="152" t="s">
        <v>329</v>
      </c>
      <c r="O6" s="165" t="s">
        <v>216</v>
      </c>
      <c r="P6" s="166" t="s">
        <v>332</v>
      </c>
      <c r="Q6" s="167"/>
      <c r="R6" s="167"/>
      <c r="S6" s="153"/>
    </row>
    <row r="7" spans="1:21">
      <c r="J7" s="183">
        <f>SUM(J3:J6)</f>
        <v>0.30530402777777776</v>
      </c>
      <c r="K7" s="183">
        <f t="shared" ref="K7:L7" si="0">SUM(K3:K6)</f>
        <v>0.37169999999999997</v>
      </c>
      <c r="L7" s="183">
        <f t="shared" si="0"/>
        <v>0.34600000000000003</v>
      </c>
      <c r="M7" s="184">
        <v>0.32</v>
      </c>
      <c r="N7" s="184">
        <v>0.32</v>
      </c>
    </row>
    <row r="8" spans="1:21">
      <c r="J8" s="183"/>
      <c r="K8" s="183"/>
      <c r="L8" s="183"/>
      <c r="M8" s="184"/>
      <c r="N8" s="184"/>
    </row>
    <row r="9" spans="1:21">
      <c r="J9" s="183"/>
      <c r="K9" s="183"/>
      <c r="L9" s="183"/>
      <c r="M9" s="184"/>
      <c r="N9" s="184"/>
    </row>
    <row r="10" spans="1:21">
      <c r="J10" s="183"/>
      <c r="K10" s="183"/>
      <c r="L10" s="183"/>
      <c r="M10" s="184"/>
      <c r="N10" s="184"/>
    </row>
  </sheetData>
  <mergeCells count="1">
    <mergeCell ref="A1:P1"/>
  </mergeCells>
  <phoneticPr fontId="3" type="noConversion"/>
  <pageMargins left="0.7" right="0.7" top="0.75" bottom="0.75" header="0.3" footer="0.3"/>
  <pageSetup paperSize="9" orientation="portrait" horizontalDpi="180" verticalDpi="18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49" sqref="I49"/>
    </sheetView>
  </sheetViews>
  <sheetFormatPr defaultRowHeight="14.25"/>
  <sheetData/>
  <phoneticPr fontId="3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H55" sqref="H55"/>
    </sheetView>
  </sheetViews>
  <sheetFormatPr defaultRowHeight="14.25"/>
  <sheetData/>
  <phoneticPr fontId="3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N3:P9"/>
  <sheetViews>
    <sheetView workbookViewId="0">
      <selection activeCell="O17" sqref="O17"/>
    </sheetView>
  </sheetViews>
  <sheetFormatPr defaultRowHeight="14.25"/>
  <cols>
    <col min="13" max="13" width="8.125" customWidth="1"/>
    <col min="14" max="14" width="18.625" customWidth="1"/>
    <col min="15" max="15" width="14.75" customWidth="1"/>
    <col min="16" max="16" width="11.625" customWidth="1"/>
  </cols>
  <sheetData>
    <row r="3" spans="14:16">
      <c r="N3" s="187" t="s">
        <v>333</v>
      </c>
      <c r="O3" s="192" t="s">
        <v>334</v>
      </c>
      <c r="P3" s="189"/>
    </row>
    <row r="4" spans="14:16">
      <c r="N4" s="188"/>
      <c r="O4" s="192"/>
      <c r="P4" s="189"/>
    </row>
    <row r="5" spans="14:16">
      <c r="N5" s="188"/>
      <c r="O5" s="192"/>
      <c r="P5" s="189"/>
    </row>
    <row r="6" spans="14:16">
      <c r="N6" s="190">
        <v>0.32200000000000001</v>
      </c>
      <c r="O6" s="190">
        <v>0.32200000000000001</v>
      </c>
      <c r="P6" s="191" t="s">
        <v>307</v>
      </c>
    </row>
    <row r="7" spans="14:16">
      <c r="N7" s="190"/>
      <c r="O7" s="190"/>
      <c r="P7" s="189"/>
    </row>
    <row r="8" spans="14:16">
      <c r="N8" s="190"/>
      <c r="O8" s="190"/>
      <c r="P8" s="189"/>
    </row>
    <row r="9" spans="14:16">
      <c r="N9" s="190"/>
      <c r="O9" s="190"/>
      <c r="P9" s="189"/>
    </row>
  </sheetData>
  <mergeCells count="6">
    <mergeCell ref="N3:N5"/>
    <mergeCell ref="P3:P5"/>
    <mergeCell ref="N6:N9"/>
    <mergeCell ref="P6:P9"/>
    <mergeCell ref="O3:O5"/>
    <mergeCell ref="O6:O9"/>
  </mergeCells>
  <phoneticPr fontId="3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1" sqref="D1"/>
    </sheetView>
  </sheetViews>
  <sheetFormatPr defaultRowHeight="14.25"/>
  <sheetData/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生管提出臻泽模具转外发1.15</vt:lpstr>
      <vt:lpstr>山圣</vt:lpstr>
      <vt:lpstr>茁腾</vt:lpstr>
      <vt:lpstr>邮件1</vt:lpstr>
      <vt:lpstr>TEXAS 生管提出臻泽模具转外发1.18</vt:lpstr>
      <vt:lpstr>山圣1</vt:lpstr>
      <vt:lpstr>茁腾1</vt:lpstr>
      <vt:lpstr>3043 模具外发1.23</vt:lpstr>
      <vt:lpstr>山圣回复</vt:lpstr>
      <vt:lpstr>生管发的原档1.18</vt:lpstr>
      <vt:lpstr>模具清单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mibtech</cp:lastModifiedBy>
  <cp:lastPrinted>2021-12-25T07:02:38Z</cp:lastPrinted>
  <dcterms:created xsi:type="dcterms:W3CDTF">2020-07-11T00:57:00Z</dcterms:created>
  <dcterms:modified xsi:type="dcterms:W3CDTF">2022-01-23T23:56:28Z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ICV">
    <vt:lpwstr>2C91CF86E6924EC8B27B0FE63271CB19</vt:lpwstr>
  </property>
</Properties>
</file>