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 tabRatio="781"/>
  </bookViews>
  <sheets>
    <sheet name="SK3360" sheetId="6" r:id="rId1"/>
    <sheet name="均强回复" sheetId="10" r:id="rId2"/>
    <sheet name="臻泽回复" sheetId="7" r:id="rId3"/>
    <sheet name="祥舜回复" sheetId="8" r:id="rId4"/>
    <sheet name="梅庄回复" sheetId="11" r:id="rId5"/>
    <sheet name="顶勤 回复" sheetId="9" r:id="rId6"/>
  </sheets>
  <calcPr calcId="162913"/>
</workbook>
</file>

<file path=xl/calcChain.xml><?xml version="1.0" encoding="utf-8"?>
<calcChain xmlns="http://schemas.openxmlformats.org/spreadsheetml/2006/main">
  <c r="I2" i="6" l="1"/>
  <c r="L2" i="6" l="1"/>
  <c r="AD2" i="6" l="1"/>
  <c r="AE2" i="6" s="1"/>
  <c r="M2" i="6" l="1"/>
</calcChain>
</file>

<file path=xl/comments1.xml><?xml version="1.0" encoding="utf-8"?>
<comments xmlns="http://schemas.openxmlformats.org/spreadsheetml/2006/main">
  <authors>
    <author>作者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作者:</t>
        </r>
        <r>
          <rPr>
            <sz val="9"/>
            <color indexed="81"/>
            <rFont val="Tahoma"/>
            <family val="2"/>
          </rPr>
          <t xml:space="preserve">
2927</t>
        </r>
        <r>
          <rPr>
            <sz val="9"/>
            <color indexed="81"/>
            <rFont val="宋体"/>
            <family val="3"/>
            <charset val="134"/>
          </rPr>
          <t xml:space="preserve">下蓋
</t>
        </r>
      </text>
    </comment>
    <comment ref="P2" authorId="0" shapeId="0">
      <text>
        <r>
          <rPr>
            <b/>
            <sz val="9"/>
            <color indexed="81"/>
            <rFont val="宋体"/>
            <family val="3"/>
            <charset val="134"/>
          </rPr>
          <t>祥舜回实际用人5人报价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Q2" authorId="0" shapeId="0">
      <text>
        <r>
          <rPr>
            <b/>
            <sz val="9"/>
            <color indexed="81"/>
            <rFont val="宋体"/>
            <family val="3"/>
            <charset val="134"/>
          </rPr>
          <t>梅庄回复增加4人人工</t>
        </r>
      </text>
    </comment>
  </commentList>
</comments>
</file>

<file path=xl/sharedStrings.xml><?xml version="1.0" encoding="utf-8"?>
<sst xmlns="http://schemas.openxmlformats.org/spreadsheetml/2006/main" count="36" uniqueCount="36">
  <si>
    <t>序号</t>
    <phoneticPr fontId="1" type="noConversion"/>
  </si>
  <si>
    <t>模號</t>
    <phoneticPr fontId="3" type="noConversion"/>
  </si>
  <si>
    <t>穴數</t>
    <phoneticPr fontId="3" type="noConversion"/>
  </si>
  <si>
    <t>噸位</t>
    <phoneticPr fontId="3" type="noConversion"/>
  </si>
  <si>
    <t>週期</t>
    <phoneticPr fontId="3" type="noConversion"/>
  </si>
  <si>
    <t>機種</t>
    <phoneticPr fontId="3" type="noConversion"/>
  </si>
  <si>
    <t>品名</t>
  </si>
  <si>
    <t>品號</t>
  </si>
  <si>
    <t>材料</t>
    <phoneticPr fontId="3" type="noConversion"/>
  </si>
  <si>
    <t>模具尺寸</t>
    <phoneticPr fontId="3" type="noConversion"/>
  </si>
  <si>
    <t>标准用人</t>
    <phoneticPr fontId="1" type="noConversion"/>
  </si>
  <si>
    <t>实际用人</t>
    <phoneticPr fontId="1" type="noConversion"/>
  </si>
  <si>
    <t>委外廠商</t>
  </si>
  <si>
    <t>生产需用专用治具及设备</t>
    <phoneticPr fontId="1" type="noConversion"/>
  </si>
  <si>
    <t>测量专用治具</t>
    <phoneticPr fontId="1" type="noConversion"/>
  </si>
  <si>
    <t>模具可外发时间</t>
    <phoneticPr fontId="1" type="noConversion"/>
  </si>
  <si>
    <t>Forecast /月</t>
    <phoneticPr fontId="1" type="noConversion"/>
  </si>
  <si>
    <t>备注</t>
    <phoneticPr fontId="3" type="noConversion"/>
  </si>
  <si>
    <t>HIPS/TAIRLLAC/HP8250/BLACK</t>
  </si>
  <si>
    <t>LOWER_CASE_ASSEMBLY</t>
  </si>
  <si>
    <t>198.9</t>
    <phoneticPr fontId="1" type="noConversion"/>
  </si>
  <si>
    <t>700X650X601</t>
  </si>
  <si>
    <t>祥舜</t>
    <phoneticPr fontId="1" type="noConversion"/>
  </si>
  <si>
    <t>梅庄</t>
    <phoneticPr fontId="1" type="noConversion"/>
  </si>
  <si>
    <t xml:space="preserve">顶勤 </t>
    <phoneticPr fontId="1" type="noConversion"/>
  </si>
  <si>
    <t>臻泽</t>
    <phoneticPr fontId="1" type="noConversion"/>
  </si>
  <si>
    <t>顶钧新费7折含税价14%</t>
  </si>
  <si>
    <t>顶钧新费7折含税价15%</t>
  </si>
  <si>
    <t>顶钧新费8折含税价13%</t>
    <phoneticPr fontId="1" type="noConversion"/>
  </si>
  <si>
    <t>SK2075</t>
    <phoneticPr fontId="1" type="noConversion"/>
  </si>
  <si>
    <t>顶钧新费含税价13%</t>
    <phoneticPr fontId="1" type="noConversion"/>
  </si>
  <si>
    <t>加3人含税費用</t>
    <phoneticPr fontId="1" type="noConversion"/>
  </si>
  <si>
    <t>101307027015A
(素材202307012303A)</t>
    <phoneticPr fontId="1" type="noConversion"/>
  </si>
  <si>
    <t>均强</t>
    <phoneticPr fontId="1" type="noConversion"/>
  </si>
  <si>
    <t>均强議價</t>
    <phoneticPr fontId="1" type="noConversion"/>
  </si>
  <si>
    <t>用氮氣E10生产中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</si>
</sst>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0_);[Red]\(0\)"/>
    <numFmt numFmtId="177" formatCode="[$￥-804]#,##0.0"/>
    <numFmt numFmtId="178" formatCode="0.00;[Red]0.00"/>
    <numFmt numFmtId="179" formatCode="m&quot;月&quot;d&quot;日&quot;;@"/>
    <numFmt numFmtId="180" formatCode="0_ ;[Red]\-0\ "/>
    <numFmt numFmtId="181" formatCode="&quot; &quot;[$EUR]* #,##0.00&quot; &quot;;&quot; &quot;[$EUR]* \(#,##0.00\);&quot; &quot;[$EUR]* &quot;-&quot;??&quot; &quot;"/>
    <numFmt numFmtId="182" formatCode="[$-409]yyyy/m/d\ h:mm\ AM/PM;@"/>
    <numFmt numFmtId="183" formatCode="0.000_);[Red]\(0.000\)"/>
    <numFmt numFmtId="184" formatCode="0_ "/>
    <numFmt numFmtId="185" formatCode="0.000_ "/>
    <numFmt numFmtId="186" formatCode="0.00_ "/>
  </numFmts>
  <fonts count="15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6"/>
    </font>
    <font>
      <sz val="9"/>
      <name val="宋体"/>
      <family val="2"/>
      <charset val="136"/>
      <scheme val="minor"/>
    </font>
    <font>
      <sz val="12"/>
      <color theme="1"/>
      <name val="宋体"/>
      <family val="3"/>
      <charset val="134"/>
    </font>
    <font>
      <sz val="10"/>
      <color indexed="8"/>
      <name val="MS Sans Serif"/>
      <family val="2"/>
    </font>
    <font>
      <sz val="12"/>
      <color indexed="8"/>
      <name val="新細明體"/>
      <family val="1"/>
      <charset val="136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新細明體"/>
      <family val="22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2"/>
      <color rgb="FFFF0000"/>
      <name val="宋体"/>
      <family val="3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77" fontId="2" fillId="0" borderId="0">
      <alignment vertical="center"/>
    </xf>
    <xf numFmtId="177" fontId="5" fillId="0" borderId="0"/>
    <xf numFmtId="177" fontId="6" fillId="0" borderId="0">
      <alignment vertical="center"/>
    </xf>
    <xf numFmtId="177" fontId="6" fillId="0" borderId="0">
      <alignment vertical="center"/>
    </xf>
    <xf numFmtId="181" fontId="7" fillId="0" borderId="0">
      <alignment vertical="center"/>
    </xf>
    <xf numFmtId="182" fontId="7" fillId="0" borderId="0">
      <alignment vertical="center"/>
    </xf>
  </cellStyleXfs>
  <cellXfs count="32">
    <xf numFmtId="0" fontId="0" fillId="0" borderId="0" xfId="0"/>
    <xf numFmtId="176" fontId="4" fillId="0" borderId="1" xfId="0" applyNumberFormat="1" applyFont="1" applyFill="1" applyBorder="1" applyAlignment="1">
      <alignment horizontal="center" vertical="center"/>
    </xf>
    <xf numFmtId="180" fontId="7" fillId="0" borderId="1" xfId="4" applyNumberFormat="1" applyFont="1" applyFill="1" applyBorder="1" applyAlignment="1">
      <alignment horizontal="center" vertical="center" shrinkToFit="1"/>
    </xf>
    <xf numFmtId="180" fontId="7" fillId="0" borderId="1" xfId="2" applyNumberFormat="1" applyFont="1" applyFill="1" applyBorder="1" applyAlignment="1">
      <alignment horizontal="center" vertical="center" shrinkToFit="1"/>
    </xf>
    <xf numFmtId="49" fontId="8" fillId="0" borderId="1" xfId="1" applyNumberFormat="1" applyFont="1" applyFill="1" applyBorder="1" applyAlignment="1">
      <alignment horizontal="center" vertical="center" wrapText="1"/>
    </xf>
    <xf numFmtId="176" fontId="8" fillId="0" borderId="1" xfId="1" applyNumberFormat="1" applyFont="1" applyFill="1" applyBorder="1" applyAlignment="1">
      <alignment horizontal="center" vertical="center" wrapText="1"/>
    </xf>
    <xf numFmtId="178" fontId="8" fillId="0" borderId="1" xfId="1" applyNumberFormat="1" applyFont="1" applyFill="1" applyBorder="1" applyAlignment="1">
      <alignment horizontal="center" vertical="center" wrapText="1"/>
    </xf>
    <xf numFmtId="179" fontId="8" fillId="0" borderId="1" xfId="1" applyNumberFormat="1" applyFont="1" applyFill="1" applyBorder="1" applyAlignment="1">
      <alignment horizontal="center" vertical="center" wrapText="1"/>
    </xf>
    <xf numFmtId="180" fontId="7" fillId="0" borderId="1" xfId="4" applyNumberFormat="1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7" fillId="0" borderId="1" xfId="3" applyNumberFormat="1" applyFont="1" applyFill="1" applyBorder="1" applyAlignment="1">
      <alignment horizontal="center" vertical="center" shrinkToFit="1"/>
    </xf>
    <xf numFmtId="49" fontId="7" fillId="0" borderId="1" xfId="4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/>
    </xf>
    <xf numFmtId="176" fontId="7" fillId="0" borderId="1" xfId="5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181" fontId="7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top" shrinkToFit="1"/>
    </xf>
    <xf numFmtId="49" fontId="4" fillId="0" borderId="1" xfId="0" applyNumberFormat="1" applyFont="1" applyBorder="1" applyAlignment="1">
      <alignment horizontal="center" vertical="center" shrinkToFit="1"/>
    </xf>
    <xf numFmtId="183" fontId="9" fillId="0" borderId="2" xfId="6" applyNumberFormat="1" applyFont="1" applyFill="1" applyBorder="1" applyAlignment="1">
      <alignment horizontal="center" vertical="center"/>
    </xf>
    <xf numFmtId="176" fontId="8" fillId="3" borderId="1" xfId="1" applyNumberFormat="1" applyFont="1" applyFill="1" applyBorder="1" applyAlignment="1">
      <alignment horizontal="center" vertical="center" wrapText="1"/>
    </xf>
    <xf numFmtId="184" fontId="4" fillId="0" borderId="0" xfId="0" applyNumberFormat="1" applyFont="1" applyAlignment="1">
      <alignment horizontal="center" vertical="center"/>
    </xf>
    <xf numFmtId="185" fontId="4" fillId="0" borderId="0" xfId="0" applyNumberFormat="1" applyFont="1" applyAlignment="1">
      <alignment horizontal="center" vertical="center"/>
    </xf>
    <xf numFmtId="178" fontId="12" fillId="0" borderId="1" xfId="1" applyNumberFormat="1" applyFont="1" applyFill="1" applyBorder="1" applyAlignment="1">
      <alignment horizontal="center" vertical="center" wrapText="1"/>
    </xf>
    <xf numFmtId="186" fontId="12" fillId="0" borderId="1" xfId="0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</cellXfs>
  <cellStyles count="7">
    <cellStyle name="常规" xfId="0" builtinId="0"/>
    <cellStyle name="一般 3" xfId="1"/>
    <cellStyle name="一般 5" xfId="6"/>
    <cellStyle name="一般_0208群光出货排程 2" xfId="3"/>
    <cellStyle name="一般_0214群光出货排程 2" xfId="4"/>
    <cellStyle name="一般_Mibtech Tooling List_080627 5" xfId="5"/>
    <cellStyle name="一般_交貨排程110418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</xdr:row>
      <xdr:rowOff>0</xdr:rowOff>
    </xdr:from>
    <xdr:to>
      <xdr:col>20</xdr:col>
      <xdr:colOff>93536</xdr:colOff>
      <xdr:row>27</xdr:row>
      <xdr:rowOff>9525</xdr:rowOff>
    </xdr:to>
    <xdr:pic>
      <xdr:nvPicPr>
        <xdr:cNvPr id="2" name="图片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6891" b="32992"/>
        <a:stretch/>
      </xdr:blipFill>
      <xdr:spPr>
        <a:xfrm>
          <a:off x="95250" y="342900"/>
          <a:ext cx="13714286" cy="4295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57150</xdr:rowOff>
    </xdr:from>
    <xdr:to>
      <xdr:col>19</xdr:col>
      <xdr:colOff>684086</xdr:colOff>
      <xdr:row>53</xdr:row>
      <xdr:rowOff>56078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0"/>
          <a:ext cx="13714286" cy="85714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152400</xdr:rowOff>
    </xdr:from>
    <xdr:to>
      <xdr:col>20</xdr:col>
      <xdr:colOff>7811</xdr:colOff>
      <xdr:row>50</xdr:row>
      <xdr:rowOff>151328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152400"/>
          <a:ext cx="13714286" cy="85714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57150</xdr:rowOff>
    </xdr:from>
    <xdr:to>
      <xdr:col>19</xdr:col>
      <xdr:colOff>684086</xdr:colOff>
      <xdr:row>36</xdr:row>
      <xdr:rowOff>76200</xdr:rowOff>
    </xdr:to>
    <xdr:pic>
      <xdr:nvPicPr>
        <xdr:cNvPr id="2" name="图片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7335" b="12434"/>
        <a:stretch/>
      </xdr:blipFill>
      <xdr:spPr>
        <a:xfrm>
          <a:off x="0" y="228600"/>
          <a:ext cx="13714286" cy="6019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85725</xdr:rowOff>
    </xdr:from>
    <xdr:to>
      <xdr:col>19</xdr:col>
      <xdr:colOff>684086</xdr:colOff>
      <xdr:row>51</xdr:row>
      <xdr:rowOff>84653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7175"/>
          <a:ext cx="13714286" cy="85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E11"/>
  <sheetViews>
    <sheetView tabSelected="1" workbookViewId="0">
      <pane xSplit="20" ySplit="1" topLeftCell="AA2" activePane="bottomRight" state="frozen"/>
      <selection pane="topRight" activeCell="L1" sqref="L1"/>
      <selection pane="bottomLeft" activeCell="A2" sqref="A2"/>
      <selection pane="bottomRight" activeCell="I5" sqref="I5"/>
    </sheetView>
  </sheetViews>
  <sheetFormatPr defaultColWidth="9" defaultRowHeight="14.25"/>
  <cols>
    <col min="1" max="1" width="4.875" style="14" customWidth="1"/>
    <col min="2" max="2" width="7.5" style="14" customWidth="1"/>
    <col min="3" max="3" width="5.625" style="14" customWidth="1"/>
    <col min="4" max="4" width="6.625" style="14" customWidth="1"/>
    <col min="5" max="5" width="5.625" style="14" customWidth="1"/>
    <col min="6" max="6" width="6.5" style="14" customWidth="1"/>
    <col min="7" max="7" width="19.75" style="14" customWidth="1"/>
    <col min="8" max="8" width="16.5" style="14" customWidth="1"/>
    <col min="9" max="9" width="12.5" style="14" customWidth="1"/>
    <col min="10" max="10" width="0" style="19" hidden="1" customWidth="1"/>
    <col min="11" max="11" width="10.5" style="14" hidden="1" customWidth="1"/>
    <col min="12" max="12" width="6.375" style="14" hidden="1" customWidth="1"/>
    <col min="13" max="13" width="8.25" style="31" customWidth="1"/>
    <col min="14" max="17" width="6.875" style="14" customWidth="1"/>
    <col min="18" max="19" width="9" style="14"/>
    <col min="20" max="20" width="13.75" style="14" customWidth="1"/>
    <col min="21" max="21" width="14.25" style="14" customWidth="1"/>
    <col min="22" max="23" width="6.25" style="14" customWidth="1"/>
    <col min="24" max="24" width="6.25" style="14" hidden="1" customWidth="1"/>
    <col min="25" max="25" width="24.25" style="14" hidden="1" customWidth="1"/>
    <col min="26" max="26" width="20.5" style="14" hidden="1" customWidth="1"/>
    <col min="27" max="27" width="8.25" style="14" customWidth="1"/>
    <col min="28" max="28" width="9" style="14"/>
    <col min="29" max="29" width="16.875" style="14" customWidth="1"/>
    <col min="30" max="30" width="13.25" style="26" customWidth="1"/>
    <col min="31" max="31" width="7.5" style="26" customWidth="1"/>
    <col min="32" max="16384" width="9" style="14"/>
  </cols>
  <sheetData>
    <row r="1" spans="1:31" ht="71.25">
      <c r="A1" s="1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25" t="s">
        <v>30</v>
      </c>
      <c r="J1" s="25" t="s">
        <v>26</v>
      </c>
      <c r="K1" s="25" t="s">
        <v>27</v>
      </c>
      <c r="L1" s="25" t="s">
        <v>28</v>
      </c>
      <c r="M1" s="28" t="s">
        <v>31</v>
      </c>
      <c r="N1" s="6" t="s">
        <v>33</v>
      </c>
      <c r="O1" s="28" t="s">
        <v>34</v>
      </c>
      <c r="P1" s="6" t="s">
        <v>22</v>
      </c>
      <c r="Q1" s="6" t="s">
        <v>23</v>
      </c>
      <c r="R1" s="6" t="s">
        <v>24</v>
      </c>
      <c r="S1" s="6" t="s">
        <v>25</v>
      </c>
      <c r="T1" s="5" t="s">
        <v>8</v>
      </c>
      <c r="U1" s="5" t="s">
        <v>9</v>
      </c>
      <c r="V1" s="5" t="s">
        <v>10</v>
      </c>
      <c r="W1" s="5" t="s">
        <v>11</v>
      </c>
      <c r="X1" s="5" t="s">
        <v>12</v>
      </c>
      <c r="Y1" s="5" t="s">
        <v>13</v>
      </c>
      <c r="Z1" s="5" t="s">
        <v>14</v>
      </c>
      <c r="AA1" s="7" t="s">
        <v>15</v>
      </c>
      <c r="AB1" s="5" t="s">
        <v>16</v>
      </c>
      <c r="AC1" s="1" t="s">
        <v>17</v>
      </c>
    </row>
    <row r="2" spans="1:31" ht="43.9" customHeight="1">
      <c r="A2" s="10">
        <v>2</v>
      </c>
      <c r="B2" s="15">
        <v>3481</v>
      </c>
      <c r="C2" s="11">
        <v>2</v>
      </c>
      <c r="D2" s="16">
        <v>400</v>
      </c>
      <c r="E2" s="2">
        <v>35</v>
      </c>
      <c r="F2" s="3" t="s">
        <v>29</v>
      </c>
      <c r="G2" s="20" t="s">
        <v>19</v>
      </c>
      <c r="H2" s="8" t="s">
        <v>32</v>
      </c>
      <c r="I2" s="24">
        <f>((141.1)/3600*E2/C2)*1.13</f>
        <v>0.77507013888888876</v>
      </c>
      <c r="J2" s="12" t="s">
        <v>20</v>
      </c>
      <c r="K2" s="9">
        <v>40.6</v>
      </c>
      <c r="L2" s="24">
        <f>((176.4)/3600*E2/C2)*1.13</f>
        <v>0.96897499999999992</v>
      </c>
      <c r="M2" s="29">
        <f>I2+(AE2*3)</f>
        <v>1.0137065025252523</v>
      </c>
      <c r="N2" s="9">
        <v>1.1599999999999999</v>
      </c>
      <c r="O2" s="30">
        <v>1</v>
      </c>
      <c r="P2" s="9">
        <v>1.25</v>
      </c>
      <c r="Q2" s="9">
        <v>1.1200000000000001</v>
      </c>
      <c r="R2" s="9"/>
      <c r="S2" s="9"/>
      <c r="T2" s="13" t="s">
        <v>18</v>
      </c>
      <c r="U2" s="21" t="s">
        <v>21</v>
      </c>
      <c r="V2" s="9">
        <v>5</v>
      </c>
      <c r="W2" s="9">
        <v>5</v>
      </c>
      <c r="X2" s="9"/>
      <c r="Y2" s="22"/>
      <c r="Z2" s="9"/>
      <c r="AA2" s="9"/>
      <c r="AB2" s="9">
        <v>120000</v>
      </c>
      <c r="AC2" s="9" t="s">
        <v>35</v>
      </c>
      <c r="AD2" s="26">
        <f>3600/E2*C2*22</f>
        <v>4525.7142857142862</v>
      </c>
      <c r="AE2" s="27">
        <f>360/AD2</f>
        <v>7.954545454545453E-2</v>
      </c>
    </row>
    <row r="3" spans="1:31" ht="30" customHeight="1">
      <c r="A3" s="10">
        <v>4</v>
      </c>
      <c r="B3" s="15"/>
      <c r="C3" s="11"/>
      <c r="D3" s="16"/>
      <c r="E3" s="2"/>
      <c r="F3" s="3"/>
      <c r="G3" s="17"/>
      <c r="H3" s="2"/>
      <c r="I3" s="2"/>
      <c r="J3" s="12"/>
      <c r="K3" s="9"/>
      <c r="L3" s="9"/>
      <c r="M3" s="30"/>
      <c r="N3" s="9"/>
      <c r="O3" s="9"/>
      <c r="P3" s="9"/>
      <c r="Q3" s="9"/>
      <c r="R3" s="9"/>
      <c r="S3" s="9"/>
      <c r="T3" s="9"/>
      <c r="U3" s="21"/>
      <c r="V3" s="9"/>
      <c r="W3" s="9"/>
      <c r="X3" s="9"/>
      <c r="Y3" s="22"/>
      <c r="Z3" s="9"/>
      <c r="AA3" s="9"/>
      <c r="AB3" s="9"/>
      <c r="AC3" s="9"/>
    </row>
    <row r="4" spans="1:31" ht="31.5" customHeight="1">
      <c r="A4" s="10">
        <v>5</v>
      </c>
      <c r="B4" s="15"/>
      <c r="C4" s="11"/>
      <c r="D4" s="16"/>
      <c r="E4" s="2"/>
      <c r="F4" s="3"/>
      <c r="G4" s="17"/>
      <c r="H4" s="2"/>
      <c r="I4" s="2"/>
      <c r="J4" s="12"/>
      <c r="K4" s="9"/>
      <c r="L4" s="9"/>
      <c r="M4" s="30"/>
      <c r="N4" s="9"/>
      <c r="O4" s="9"/>
      <c r="P4" s="9"/>
      <c r="Q4" s="9"/>
      <c r="R4" s="9"/>
      <c r="S4" s="9"/>
      <c r="T4" s="9"/>
      <c r="U4" s="21"/>
      <c r="V4" s="9"/>
      <c r="W4" s="9"/>
      <c r="X4" s="9"/>
      <c r="Y4" s="22"/>
      <c r="Z4" s="9"/>
      <c r="AA4" s="9"/>
      <c r="AB4" s="9"/>
      <c r="AC4" s="9"/>
    </row>
    <row r="5" spans="1:31" ht="29.25" customHeight="1">
      <c r="A5" s="10">
        <v>6</v>
      </c>
      <c r="B5" s="15"/>
      <c r="C5" s="10"/>
      <c r="D5" s="16"/>
      <c r="E5" s="10"/>
      <c r="F5" s="3"/>
      <c r="G5" s="17"/>
      <c r="H5" s="10"/>
      <c r="I5" s="10"/>
      <c r="J5" s="18"/>
      <c r="K5" s="9"/>
      <c r="L5" s="9"/>
      <c r="M5" s="30"/>
      <c r="N5" s="9"/>
      <c r="O5" s="9"/>
      <c r="P5" s="9"/>
      <c r="Q5" s="9"/>
      <c r="R5" s="9"/>
      <c r="S5" s="9"/>
      <c r="T5" s="9"/>
      <c r="U5" s="21"/>
      <c r="V5" s="9"/>
      <c r="W5" s="9"/>
      <c r="X5" s="9"/>
      <c r="Y5" s="22"/>
      <c r="Z5" s="9"/>
      <c r="AA5" s="9"/>
      <c r="AB5" s="9"/>
      <c r="AC5" s="9"/>
    </row>
    <row r="6" spans="1:31" ht="34.5" customHeight="1">
      <c r="A6" s="10">
        <v>7</v>
      </c>
      <c r="B6" s="15"/>
      <c r="C6" s="10"/>
      <c r="D6" s="16"/>
      <c r="E6" s="10"/>
      <c r="F6" s="3"/>
      <c r="G6" s="17"/>
      <c r="H6" s="2"/>
      <c r="I6" s="2"/>
      <c r="J6" s="18"/>
      <c r="K6" s="9"/>
      <c r="L6" s="9"/>
      <c r="M6" s="30"/>
      <c r="N6" s="9"/>
      <c r="O6" s="9"/>
      <c r="P6" s="9"/>
      <c r="Q6" s="9"/>
      <c r="R6" s="9"/>
      <c r="S6" s="9"/>
      <c r="T6" s="9"/>
      <c r="U6" s="21"/>
      <c r="V6" s="9"/>
      <c r="W6" s="9"/>
      <c r="X6" s="9"/>
      <c r="Y6" s="22"/>
      <c r="Z6" s="9"/>
      <c r="AA6" s="9"/>
      <c r="AB6" s="9"/>
      <c r="AC6" s="9"/>
    </row>
    <row r="7" spans="1:31" ht="28.5" customHeight="1">
      <c r="A7" s="10">
        <v>8</v>
      </c>
      <c r="B7" s="9"/>
      <c r="C7" s="9"/>
      <c r="D7" s="9"/>
      <c r="E7" s="9"/>
      <c r="F7" s="3"/>
      <c r="G7" s="9"/>
      <c r="H7" s="9"/>
      <c r="I7" s="9"/>
      <c r="J7" s="23"/>
      <c r="K7" s="9"/>
      <c r="L7" s="9"/>
      <c r="M7" s="30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31" ht="25.5" customHeight="1">
      <c r="A8" s="10">
        <v>9</v>
      </c>
      <c r="B8" s="9"/>
      <c r="C8" s="9"/>
      <c r="D8" s="9"/>
      <c r="E8" s="9"/>
      <c r="F8" s="3"/>
      <c r="G8" s="9"/>
      <c r="H8" s="9"/>
      <c r="I8" s="9"/>
      <c r="J8" s="23"/>
      <c r="K8" s="9"/>
      <c r="L8" s="9"/>
      <c r="M8" s="30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31" ht="26.25" customHeight="1">
      <c r="A9" s="10">
        <v>10</v>
      </c>
      <c r="B9" s="9"/>
      <c r="C9" s="9"/>
      <c r="D9" s="9"/>
      <c r="E9" s="9"/>
      <c r="F9" s="3"/>
      <c r="G9" s="9"/>
      <c r="H9" s="9"/>
      <c r="I9" s="9"/>
      <c r="J9" s="23"/>
      <c r="K9" s="9"/>
      <c r="L9" s="9"/>
      <c r="M9" s="30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31" ht="30" customHeight="1">
      <c r="A10" s="10">
        <v>11</v>
      </c>
      <c r="B10" s="9"/>
      <c r="C10" s="9"/>
      <c r="D10" s="9"/>
      <c r="E10" s="9"/>
      <c r="F10" s="3"/>
      <c r="G10" s="9"/>
      <c r="H10" s="9"/>
      <c r="I10" s="9"/>
      <c r="J10" s="23"/>
      <c r="K10" s="9"/>
      <c r="L10" s="9"/>
      <c r="M10" s="30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31" ht="27" customHeight="1">
      <c r="A11" s="10">
        <v>12</v>
      </c>
      <c r="B11" s="9"/>
      <c r="C11" s="9"/>
      <c r="D11" s="9"/>
      <c r="E11" s="9"/>
      <c r="F11" s="3"/>
      <c r="G11" s="9"/>
      <c r="H11" s="9"/>
      <c r="I11" s="9"/>
      <c r="J11" s="23"/>
      <c r="K11" s="9"/>
      <c r="L11" s="9"/>
      <c r="M11" s="30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</sheetData>
  <phoneticPr fontId="1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4" sqref="I34"/>
    </sheetView>
  </sheetViews>
  <sheetFormatPr defaultRowHeight="13.5"/>
  <sheetData/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180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180" verticalDpi="18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E59" sqref="E59"/>
    </sheetView>
  </sheetViews>
  <sheetFormatPr defaultRowHeight="13.5"/>
  <sheetData/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SK3360</vt:lpstr>
      <vt:lpstr>均强回复</vt:lpstr>
      <vt:lpstr>臻泽回复</vt:lpstr>
      <vt:lpstr>祥舜回复</vt:lpstr>
      <vt:lpstr>梅庄回复</vt:lpstr>
      <vt:lpstr>顶勤 回复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2021-11-11T02:24:55Z</dcterms:modified>
</cp:coreProperties>
</file>