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桌面相關重點資料16.7.12\廠商委外備案及指定結案資料－15 重要\禾亞 永柏 遠宏 東鏘　鑫廈　山聖　雅德 物料平衡及工單排程及工程轉核價表1.05\委外模具明细報價匯總6.13-2021.1.18-顧問提供\委外發第三次 16.8.16\打樣進度及報價總表8.30\頤新 山聖 眾鷹  顶勤  外發打樣進度明細及單價20.3.16\待核 价明细 -2020.9.9-1\"/>
    </mc:Choice>
  </mc:AlternateContent>
  <bookViews>
    <workbookView xWindow="0" yWindow="0" windowWidth="23040" windowHeight="9420" tabRatio="781"/>
  </bookViews>
  <sheets>
    <sheet name="0428" sheetId="8" r:id="rId1"/>
    <sheet name="鑫厦回复" sheetId="11" r:id="rId2"/>
    <sheet name="梅庄(宏和）回复" sheetId="12" r:id="rId3"/>
    <sheet name="宝隆回复" sheetId="9" r:id="rId4"/>
    <sheet name="臻泽回复" sheetId="10" r:id="rId5"/>
    <sheet name="山圣回复" sheetId="13" r:id="rId6"/>
  </sheets>
  <calcPr calcId="162913"/>
</workbook>
</file>

<file path=xl/calcChain.xml><?xml version="1.0" encoding="utf-8"?>
<calcChain xmlns="http://schemas.openxmlformats.org/spreadsheetml/2006/main">
  <c r="I6" i="8" l="1"/>
  <c r="I4" i="8"/>
  <c r="I5" i="8"/>
  <c r="I3" i="8"/>
  <c r="I2" i="8"/>
</calcChain>
</file>

<file path=xl/comments1.xml><?xml version="1.0" encoding="utf-8"?>
<comments xmlns="http://schemas.openxmlformats.org/spreadsheetml/2006/main">
  <authors>
    <author>mibtech</author>
  </authors>
  <commentList>
    <comment ref="B2" authorId="0" shapeId="0">
      <text>
        <r>
          <rPr>
            <b/>
            <sz val="9"/>
            <color indexed="81"/>
            <rFont val="宋体"/>
            <family val="3"/>
            <charset val="134"/>
          </rPr>
          <t>mibtech:</t>
        </r>
        <r>
          <rPr>
            <sz val="9"/>
            <color indexed="81"/>
            <rFont val="宋体"/>
            <family val="3"/>
            <charset val="134"/>
          </rPr>
          <t xml:space="preserve">
接通知3438#转发鑫厦6.15邮件</t>
        </r>
      </text>
    </comment>
  </commentList>
</comments>
</file>

<file path=xl/sharedStrings.xml><?xml version="1.0" encoding="utf-8"?>
<sst xmlns="http://schemas.openxmlformats.org/spreadsheetml/2006/main" count="77" uniqueCount="64">
  <si>
    <t>序号</t>
  </si>
  <si>
    <t>模號</t>
  </si>
  <si>
    <t>穴數</t>
  </si>
  <si>
    <t>噸位</t>
  </si>
  <si>
    <t>週期</t>
  </si>
  <si>
    <t>機種</t>
  </si>
  <si>
    <t>品名</t>
  </si>
  <si>
    <t>品號</t>
  </si>
  <si>
    <t>產品單重(G)</t>
  </si>
  <si>
    <t>水口單重(G)</t>
  </si>
  <si>
    <t>材料</t>
  </si>
  <si>
    <t>模具尺寸</t>
  </si>
  <si>
    <t>标准用人</t>
  </si>
  <si>
    <t>实际用人</t>
  </si>
  <si>
    <t>生产需用专用治具及设备</t>
  </si>
  <si>
    <t>测量专用治具</t>
  </si>
  <si>
    <t>模具可外发时间</t>
  </si>
  <si>
    <t>Forecast /月</t>
  </si>
  <si>
    <t>备注</t>
  </si>
  <si>
    <t>无</t>
  </si>
  <si>
    <t>PC/SABIC/141R-701/BLACK</t>
  </si>
  <si>
    <t>MONACO</t>
  </si>
  <si>
    <t>BAFFKET_ACOUSTIC_ASSEMBLY</t>
  </si>
  <si>
    <t>(有孔)117355063001D    (无孔)117355063002B</t>
  </si>
  <si>
    <t>46.48</t>
  </si>
  <si>
    <t>PC+40%GF/TRINSEO/8704/IC7700338</t>
  </si>
  <si>
    <t>450X450X545</t>
  </si>
  <si>
    <t>无专用治具</t>
  </si>
  <si>
    <t>FX-355-001</t>
  </si>
  <si>
    <t>加纤螺杆</t>
  </si>
  <si>
    <t>3515</t>
  </si>
  <si>
    <t>1585</t>
  </si>
  <si>
    <t>SM2060</t>
  </si>
  <si>
    <t>DONGLE_UPPER_CASE</t>
  </si>
  <si>
    <t>1.5</t>
  </si>
  <si>
    <t>I01生产中</t>
  </si>
  <si>
    <t>1771</t>
  </si>
  <si>
    <t>PEARL</t>
  </si>
  <si>
    <t>DONGLE BOTTOM CASE</t>
  </si>
  <si>
    <t>1.55</t>
  </si>
  <si>
    <t>PC+ABS/SABIC/C6600-111/WACOM_219[R1]/[RC1]</t>
  </si>
  <si>
    <t>1528</t>
  </si>
  <si>
    <t>SKIRT</t>
  </si>
  <si>
    <t>20.10</t>
  </si>
  <si>
    <t>ABS/BASF/GP22/CAB-07337_BAK_B/COAL_BLACK[R1]</t>
  </si>
  <si>
    <t>FX-087-002/003</t>
  </si>
  <si>
    <t>顶钧含税价13%</t>
    <phoneticPr fontId="9" type="noConversion"/>
  </si>
  <si>
    <t>鑫厦</t>
    <phoneticPr fontId="9" type="noConversion"/>
  </si>
  <si>
    <t>宝隆</t>
    <phoneticPr fontId="9" type="noConversion"/>
  </si>
  <si>
    <t>臻泽</t>
    <phoneticPr fontId="9" type="noConversion"/>
  </si>
  <si>
    <t>山圣</t>
    <phoneticPr fontId="9" type="noConversion"/>
  </si>
  <si>
    <t>要看模具尺寸才能确定能不能做</t>
    <phoneticPr fontId="9" type="noConversion"/>
  </si>
  <si>
    <t>加纤螺杆</t>
    <phoneticPr fontId="9" type="noConversion"/>
  </si>
  <si>
    <t>加纤螺杆接不了</t>
    <phoneticPr fontId="9" type="noConversion"/>
  </si>
  <si>
    <t>0.113
如果1人作业价格可接</t>
    <phoneticPr fontId="9" type="noConversion"/>
  </si>
  <si>
    <t>0.098
如果1人作业价格可接</t>
    <phoneticPr fontId="9" type="noConversion"/>
  </si>
  <si>
    <t>委外厂商</t>
    <phoneticPr fontId="9" type="noConversion"/>
  </si>
  <si>
    <t>梅庄（宏和）</t>
    <phoneticPr fontId="9" type="noConversion"/>
  </si>
  <si>
    <t>（有孔）梅庄（宏和）
（无孔）臻泽</t>
    <phoneticPr fontId="9" type="noConversion"/>
  </si>
  <si>
    <r>
      <rPr>
        <sz val="12"/>
        <color rgb="FFFF0000"/>
        <rFont val="宋体"/>
        <family val="3"/>
        <charset val="134"/>
      </rPr>
      <t>梅庄（宏和）</t>
    </r>
    <r>
      <rPr>
        <sz val="12"/>
        <color indexed="8"/>
        <rFont val="宋体"/>
        <family val="3"/>
        <charset val="134"/>
      </rPr>
      <t>&amp;鑫厦&amp;宝隆</t>
    </r>
    <phoneticPr fontId="9" type="noConversion"/>
  </si>
  <si>
    <r>
      <rPr>
        <sz val="12"/>
        <color rgb="FFFF0000"/>
        <rFont val="宋体"/>
        <family val="3"/>
        <charset val="134"/>
      </rPr>
      <t>梅庄（宏和）</t>
    </r>
    <r>
      <rPr>
        <sz val="12"/>
        <color indexed="8"/>
        <rFont val="宋体"/>
        <family val="3"/>
        <charset val="134"/>
      </rPr>
      <t>&amp;鑫厦&amp;宝隆</t>
    </r>
    <phoneticPr fontId="9" type="noConversion"/>
  </si>
  <si>
    <t>(有孔)117355063001D    (无孔)117355063002B</t>
    <phoneticPr fontId="9" type="noConversion"/>
  </si>
  <si>
    <t>3438
3580</t>
    <phoneticPr fontId="9" type="noConversion"/>
  </si>
  <si>
    <t>（有孔）宝隆/鑫厦
（无孔）臻泽</t>
    <phoneticPr fontId="9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</si>
</sst>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0">
    <numFmt numFmtId="176" formatCode="&quot; &quot;[$EUR]* #,##0.00&quot; &quot;;&quot; &quot;[$EUR]* \(#,##0.00\);&quot; &quot;[$EUR]* &quot;-&quot;??&quot; &quot;"/>
    <numFmt numFmtId="177" formatCode="[$￥-804]#,##0.0"/>
    <numFmt numFmtId="178" formatCode="0;[Red]0"/>
    <numFmt numFmtId="179" formatCode="0_);[Red]\(0\)"/>
    <numFmt numFmtId="180" formatCode="0_ ;[Red]\-0\ "/>
    <numFmt numFmtId="181" formatCode="0.00;[Red]0.00"/>
    <numFmt numFmtId="182" formatCode="m&quot;月&quot;d&quot;日&quot;;@"/>
    <numFmt numFmtId="183" formatCode="[$-409]yyyy/m/d\ h:mm\ AM/PM;@"/>
    <numFmt numFmtId="184" formatCode="0.000_);[Red]\(0.000\)"/>
    <numFmt numFmtId="185" formatCode="0.000"/>
  </numFmts>
  <fonts count="15">
    <font>
      <sz val="11"/>
      <color theme="1"/>
      <name val="宋体"/>
      <charset val="134"/>
      <scheme val="minor"/>
    </font>
    <font>
      <sz val="12"/>
      <color theme="1"/>
      <name val="宋体"/>
      <family val="3"/>
      <charset val="134"/>
    </font>
    <font>
      <sz val="12"/>
      <color indexed="8"/>
      <name val="宋体"/>
      <family val="3"/>
      <charset val="134"/>
    </font>
    <font>
      <sz val="12"/>
      <name val="宋体"/>
      <family val="3"/>
      <charset val="134"/>
    </font>
    <font>
      <sz val="10"/>
      <name val="宋体"/>
      <family val="3"/>
      <charset val="134"/>
    </font>
    <font>
      <sz val="8"/>
      <color theme="1"/>
      <name val="宋体"/>
      <family val="3"/>
      <charset val="134"/>
    </font>
    <font>
      <sz val="10"/>
      <color indexed="8"/>
      <name val="MS Sans Serif"/>
      <family val="2"/>
    </font>
    <font>
      <sz val="12"/>
      <color indexed="8"/>
      <name val="宋体"/>
      <family val="3"/>
      <charset val="134"/>
    </font>
    <font>
      <sz val="12"/>
      <color indexed="8"/>
      <name val="新細明體"/>
      <family val="1"/>
    </font>
    <font>
      <sz val="9"/>
      <name val="宋体"/>
      <family val="3"/>
      <charset val="134"/>
      <scheme val="minor"/>
    </font>
    <font>
      <sz val="12"/>
      <name val="新細明體"/>
      <family val="22"/>
      <charset val="134"/>
    </font>
    <font>
      <sz val="9"/>
      <color theme="1"/>
      <name val="宋体"/>
      <family val="3"/>
      <charset val="134"/>
    </font>
    <font>
      <sz val="12"/>
      <color rgb="FFFF0000"/>
      <name val="宋体"/>
      <family val="3"/>
      <charset val="134"/>
    </font>
    <font>
      <sz val="9"/>
      <color indexed="81"/>
      <name val="宋体"/>
      <family val="3"/>
      <charset val="134"/>
    </font>
    <font>
      <b/>
      <sz val="9"/>
      <color indexed="81"/>
      <name val="宋体"/>
      <family val="3"/>
      <charset val="134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/>
        <bgColor indexed="64"/>
      </patternFill>
    </fill>
  </fills>
  <borders count="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7">
    <xf numFmtId="0" fontId="0" fillId="0" borderId="0"/>
    <xf numFmtId="177" fontId="7" fillId="0" borderId="0">
      <alignment vertical="center"/>
    </xf>
    <xf numFmtId="177" fontId="8" fillId="0" borderId="0">
      <alignment vertical="center"/>
    </xf>
    <xf numFmtId="177" fontId="8" fillId="0" borderId="0">
      <alignment vertical="center"/>
    </xf>
    <xf numFmtId="176" fontId="3" fillId="0" borderId="0">
      <alignment vertical="center"/>
    </xf>
    <xf numFmtId="177" fontId="6" fillId="0" borderId="0"/>
    <xf numFmtId="183" fontId="3" fillId="0" borderId="0">
      <alignment vertical="center"/>
    </xf>
  </cellStyleXfs>
  <cellXfs count="45">
    <xf numFmtId="0" fontId="0" fillId="0" borderId="0" xfId="0"/>
    <xf numFmtId="0" fontId="1" fillId="0" borderId="0" xfId="0" applyFont="1" applyAlignment="1">
      <alignment horizontal="center" vertical="center"/>
    </xf>
    <xf numFmtId="49" fontId="1" fillId="0" borderId="0" xfId="0" applyNumberFormat="1" applyFont="1" applyAlignment="1">
      <alignment horizontal="center" vertical="center"/>
    </xf>
    <xf numFmtId="178" fontId="1" fillId="0" borderId="0" xfId="0" applyNumberFormat="1" applyFont="1" applyAlignment="1">
      <alignment horizontal="center" vertical="center"/>
    </xf>
    <xf numFmtId="179" fontId="1" fillId="0" borderId="1" xfId="0" applyNumberFormat="1" applyFont="1" applyFill="1" applyBorder="1" applyAlignment="1">
      <alignment horizontal="center" vertical="center"/>
    </xf>
    <xf numFmtId="49" fontId="2" fillId="0" borderId="1" xfId="1" applyNumberFormat="1" applyFont="1" applyFill="1" applyBorder="1" applyAlignment="1">
      <alignment horizontal="center" vertical="center" wrapText="1"/>
    </xf>
    <xf numFmtId="179" fontId="2" fillId="0" borderId="1" xfId="1" applyNumberFormat="1" applyFont="1" applyFill="1" applyBorder="1" applyAlignment="1">
      <alignment horizontal="center" vertical="center" wrapText="1"/>
    </xf>
    <xf numFmtId="178" fontId="2" fillId="0" borderId="1" xfId="1" applyNumberFormat="1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shrinkToFit="1"/>
    </xf>
    <xf numFmtId="49" fontId="3" fillId="0" borderId="1" xfId="4" applyNumberFormat="1" applyFont="1" applyFill="1" applyBorder="1" applyAlignment="1">
      <alignment horizontal="center" vertical="center" wrapText="1" shrinkToFit="1"/>
    </xf>
    <xf numFmtId="179" fontId="3" fillId="0" borderId="1" xfId="2" applyNumberFormat="1" applyFont="1" applyFill="1" applyBorder="1" applyAlignment="1">
      <alignment horizontal="center" vertical="center" shrinkToFit="1"/>
    </xf>
    <xf numFmtId="179" fontId="1" fillId="0" borderId="1" xfId="0" applyNumberFormat="1" applyFont="1" applyFill="1" applyBorder="1" applyAlignment="1">
      <alignment horizontal="center" vertical="center" shrinkToFit="1"/>
    </xf>
    <xf numFmtId="180" fontId="3" fillId="0" borderId="1" xfId="3" applyNumberFormat="1" applyFont="1" applyFill="1" applyBorder="1" applyAlignment="1">
      <alignment horizontal="center" vertical="center" shrinkToFit="1"/>
    </xf>
    <xf numFmtId="180" fontId="3" fillId="0" borderId="1" xfId="5" applyNumberFormat="1" applyFont="1" applyFill="1" applyBorder="1" applyAlignment="1">
      <alignment horizontal="center" vertical="center" shrinkToFit="1"/>
    </xf>
    <xf numFmtId="176" fontId="3" fillId="0" borderId="1" xfId="0" applyNumberFormat="1" applyFont="1" applyFill="1" applyBorder="1" applyAlignment="1">
      <alignment horizontal="center" vertical="center" wrapText="1" shrinkToFit="1"/>
    </xf>
    <xf numFmtId="178" fontId="4" fillId="0" borderId="1" xfId="3" applyNumberFormat="1" applyFont="1" applyFill="1" applyBorder="1" applyAlignment="1">
      <alignment horizontal="center" vertical="center" wrapText="1" shrinkToFit="1"/>
    </xf>
    <xf numFmtId="49" fontId="3" fillId="0" borderId="1" xfId="4" applyNumberFormat="1" applyFont="1" applyFill="1" applyBorder="1" applyAlignment="1">
      <alignment horizontal="center" vertical="center" shrinkToFit="1"/>
    </xf>
    <xf numFmtId="0" fontId="3" fillId="0" borderId="1" xfId="0" applyFont="1" applyBorder="1" applyAlignment="1">
      <alignment horizontal="center" vertical="center" shrinkToFit="1"/>
    </xf>
    <xf numFmtId="178" fontId="3" fillId="0" borderId="1" xfId="3" applyNumberFormat="1" applyFont="1" applyFill="1" applyBorder="1" applyAlignment="1">
      <alignment horizontal="center" vertical="center" shrinkToFit="1"/>
    </xf>
    <xf numFmtId="176" fontId="3" fillId="0" borderId="1" xfId="0" applyNumberFormat="1" applyFont="1" applyFill="1" applyBorder="1" applyAlignment="1">
      <alignment horizontal="center" vertical="center" shrinkToFit="1"/>
    </xf>
    <xf numFmtId="49" fontId="1" fillId="0" borderId="1" xfId="0" applyNumberFormat="1" applyFont="1" applyBorder="1" applyAlignment="1">
      <alignment horizontal="center" vertical="center" shrinkToFit="1"/>
    </xf>
    <xf numFmtId="178" fontId="1" fillId="0" borderId="1" xfId="0" applyNumberFormat="1" applyFont="1" applyFill="1" applyBorder="1" applyAlignment="1">
      <alignment horizontal="center" vertical="center" wrapText="1" shrinkToFit="1"/>
    </xf>
    <xf numFmtId="181" fontId="2" fillId="0" borderId="1" xfId="1" applyNumberFormat="1" applyFont="1" applyFill="1" applyBorder="1" applyAlignment="1">
      <alignment horizontal="center" vertical="center" wrapText="1"/>
    </xf>
    <xf numFmtId="179" fontId="2" fillId="2" borderId="1" xfId="1" applyNumberFormat="1" applyFont="1" applyFill="1" applyBorder="1" applyAlignment="1">
      <alignment horizontal="center" vertical="center" wrapText="1"/>
    </xf>
    <xf numFmtId="49" fontId="3" fillId="0" borderId="1" xfId="3" applyNumberFormat="1" applyFont="1" applyFill="1" applyBorder="1" applyAlignment="1">
      <alignment horizontal="center" vertical="center" wrapText="1" shrinkToFit="1"/>
    </xf>
    <xf numFmtId="0" fontId="1" fillId="0" borderId="1" xfId="0" applyFont="1" applyBorder="1" applyAlignment="1">
      <alignment horizontal="center" vertical="center" shrinkToFit="1"/>
    </xf>
    <xf numFmtId="0" fontId="2" fillId="3" borderId="1" xfId="0" applyFont="1" applyFill="1" applyBorder="1" applyAlignment="1">
      <alignment horizontal="center" vertical="center" shrinkToFit="1"/>
    </xf>
    <xf numFmtId="0" fontId="1" fillId="2" borderId="1" xfId="0" applyFont="1" applyFill="1" applyBorder="1" applyAlignment="1">
      <alignment horizontal="center" vertical="center" shrinkToFit="1"/>
    </xf>
    <xf numFmtId="0" fontId="2" fillId="2" borderId="1" xfId="0" applyFont="1" applyFill="1" applyBorder="1" applyAlignment="1">
      <alignment horizontal="center" vertical="top" shrinkToFit="1"/>
    </xf>
    <xf numFmtId="49" fontId="3" fillId="0" borderId="1" xfId="3" applyNumberFormat="1" applyFont="1" applyFill="1" applyBorder="1" applyAlignment="1">
      <alignment horizontal="center" vertical="center" shrinkToFit="1"/>
    </xf>
    <xf numFmtId="49" fontId="1" fillId="0" borderId="1" xfId="0" applyNumberFormat="1" applyFont="1" applyFill="1" applyBorder="1" applyAlignment="1">
      <alignment horizontal="center" vertical="center" shrinkToFit="1"/>
    </xf>
    <xf numFmtId="0" fontId="5" fillId="0" borderId="1" xfId="0" applyFont="1" applyBorder="1" applyAlignment="1">
      <alignment horizontal="center" vertical="center" wrapText="1" shrinkToFit="1"/>
    </xf>
    <xf numFmtId="182" fontId="2" fillId="0" borderId="1" xfId="1" applyNumberFormat="1" applyFont="1" applyFill="1" applyBorder="1" applyAlignment="1">
      <alignment horizontal="center" vertical="center" wrapText="1"/>
    </xf>
    <xf numFmtId="58" fontId="1" fillId="0" borderId="1" xfId="0" applyNumberFormat="1" applyFont="1" applyBorder="1" applyAlignment="1">
      <alignment horizontal="center" vertical="center" shrinkToFit="1"/>
    </xf>
    <xf numFmtId="184" fontId="10" fillId="0" borderId="2" xfId="6" applyNumberFormat="1" applyFont="1" applyFill="1" applyBorder="1" applyAlignment="1">
      <alignment horizontal="center" vertical="center"/>
    </xf>
    <xf numFmtId="178" fontId="2" fillId="4" borderId="1" xfId="1" applyNumberFormat="1" applyFont="1" applyFill="1" applyBorder="1" applyAlignment="1">
      <alignment horizontal="center" vertical="center" wrapText="1"/>
    </xf>
    <xf numFmtId="185" fontId="1" fillId="0" borderId="1" xfId="0" applyNumberFormat="1" applyFont="1" applyBorder="1" applyAlignment="1">
      <alignment horizontal="center" vertical="center" shrinkToFit="1"/>
    </xf>
    <xf numFmtId="0" fontId="11" fillId="0" borderId="1" xfId="0" applyFont="1" applyBorder="1" applyAlignment="1">
      <alignment horizontal="center" vertical="center" wrapText="1" shrinkToFit="1"/>
    </xf>
    <xf numFmtId="0" fontId="2" fillId="5" borderId="1" xfId="0" applyFont="1" applyFill="1" applyBorder="1" applyAlignment="1">
      <alignment horizontal="center" vertical="center" shrinkToFit="1"/>
    </xf>
    <xf numFmtId="0" fontId="1" fillId="0" borderId="1" xfId="0" applyFont="1" applyBorder="1" applyAlignment="1">
      <alignment horizontal="center" vertical="center" wrapText="1" shrinkToFit="1"/>
    </xf>
    <xf numFmtId="0" fontId="1" fillId="0" borderId="3" xfId="0" applyFont="1" applyBorder="1" applyAlignment="1">
      <alignment horizontal="center" vertical="center" wrapText="1" shrinkToFit="1"/>
    </xf>
    <xf numFmtId="0" fontId="1" fillId="0" borderId="4" xfId="0" applyFont="1" applyBorder="1" applyAlignment="1">
      <alignment horizontal="center" vertical="center" wrapText="1" shrinkToFit="1"/>
    </xf>
    <xf numFmtId="0" fontId="11" fillId="0" borderId="3" xfId="0" applyFont="1" applyBorder="1" applyAlignment="1">
      <alignment horizontal="center" vertical="center" wrapText="1" shrinkToFit="1"/>
    </xf>
    <xf numFmtId="0" fontId="11" fillId="0" borderId="4" xfId="0" applyFont="1" applyBorder="1" applyAlignment="1">
      <alignment horizontal="center" vertical="center" wrapText="1" shrinkToFit="1"/>
    </xf>
    <xf numFmtId="181" fontId="2" fillId="4" borderId="1" xfId="1" applyNumberFormat="1" applyFont="1" applyFill="1" applyBorder="1" applyAlignment="1">
      <alignment horizontal="center" vertical="center" wrapText="1"/>
    </xf>
  </cellXfs>
  <cellStyles count="7">
    <cellStyle name="常规" xfId="0" builtinId="0"/>
    <cellStyle name="一般 3" xfId="1"/>
    <cellStyle name="一般 5" xfId="6"/>
    <cellStyle name="一般_0208群光出货排程 2" xfId="2"/>
    <cellStyle name="一般_0214群光出货排程 2" xfId="3"/>
    <cellStyle name="一般_Mibtech Tooling List_080627 5" xfId="4"/>
    <cellStyle name="一般_交貨排程110418 2" xfId="5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7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0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png"/><Relationship Id="rId1" Type="http://schemas.openxmlformats.org/officeDocument/2006/relationships/image" Target="../media/image1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103</xdr:row>
      <xdr:rowOff>95250</xdr:rowOff>
    </xdr:from>
    <xdr:to>
      <xdr:col>20</xdr:col>
      <xdr:colOff>141161</xdr:colOff>
      <xdr:row>138</xdr:row>
      <xdr:rowOff>152400</xdr:rowOff>
    </xdr:to>
    <xdr:pic>
      <xdr:nvPicPr>
        <xdr:cNvPr id="5" name="图片 4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18224" b="7210"/>
        <a:stretch/>
      </xdr:blipFill>
      <xdr:spPr>
        <a:xfrm>
          <a:off x="57150" y="21555075"/>
          <a:ext cx="13714286" cy="6391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41</xdr:row>
      <xdr:rowOff>28575</xdr:rowOff>
    </xdr:from>
    <xdr:to>
      <xdr:col>20</xdr:col>
      <xdr:colOff>84011</xdr:colOff>
      <xdr:row>68</xdr:row>
      <xdr:rowOff>114300</xdr:rowOff>
    </xdr:to>
    <xdr:pic>
      <xdr:nvPicPr>
        <xdr:cNvPr id="3" name="图片 2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t="17780" b="24213"/>
        <a:stretch/>
      </xdr:blipFill>
      <xdr:spPr>
        <a:xfrm>
          <a:off x="0" y="10267950"/>
          <a:ext cx="13714286" cy="4972050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67</xdr:row>
      <xdr:rowOff>152400</xdr:rowOff>
    </xdr:from>
    <xdr:to>
      <xdr:col>20</xdr:col>
      <xdr:colOff>122111</xdr:colOff>
      <xdr:row>101</xdr:row>
      <xdr:rowOff>171450</xdr:rowOff>
    </xdr:to>
    <xdr:pic>
      <xdr:nvPicPr>
        <xdr:cNvPr id="2" name="图片 1"/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18336" b="9656"/>
        <a:stretch/>
      </xdr:blipFill>
      <xdr:spPr>
        <a:xfrm>
          <a:off x="38100" y="15097125"/>
          <a:ext cx="13714286" cy="617220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7</xdr:row>
      <xdr:rowOff>114301</xdr:rowOff>
    </xdr:from>
    <xdr:to>
      <xdr:col>20</xdr:col>
      <xdr:colOff>103061</xdr:colOff>
      <xdr:row>41</xdr:row>
      <xdr:rowOff>47625</xdr:rowOff>
    </xdr:to>
    <xdr:pic>
      <xdr:nvPicPr>
        <xdr:cNvPr id="4" name="图片 3"/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t="17891" b="11100"/>
        <a:stretch/>
      </xdr:blipFill>
      <xdr:spPr>
        <a:xfrm>
          <a:off x="19050" y="4200526"/>
          <a:ext cx="13714286" cy="608647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1</xdr:row>
      <xdr:rowOff>19050</xdr:rowOff>
    </xdr:from>
    <xdr:to>
      <xdr:col>20</xdr:col>
      <xdr:colOff>74486</xdr:colOff>
      <xdr:row>38</xdr:row>
      <xdr:rowOff>114300</xdr:rowOff>
    </xdr:to>
    <xdr:pic>
      <xdr:nvPicPr>
        <xdr:cNvPr id="2" name="图片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17780" b="7099"/>
        <a:stretch/>
      </xdr:blipFill>
      <xdr:spPr>
        <a:xfrm>
          <a:off x="76200" y="190500"/>
          <a:ext cx="13714286" cy="64389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38</xdr:row>
      <xdr:rowOff>66674</xdr:rowOff>
    </xdr:from>
    <xdr:to>
      <xdr:col>20</xdr:col>
      <xdr:colOff>93536</xdr:colOff>
      <xdr:row>67</xdr:row>
      <xdr:rowOff>9525</xdr:rowOff>
    </xdr:to>
    <xdr:pic>
      <xdr:nvPicPr>
        <xdr:cNvPr id="3" name="图片 2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t="34782" b="7878"/>
        <a:stretch/>
      </xdr:blipFill>
      <xdr:spPr>
        <a:xfrm>
          <a:off x="95250" y="6581774"/>
          <a:ext cx="13714286" cy="491490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123825</xdr:rowOff>
    </xdr:from>
    <xdr:to>
      <xdr:col>19</xdr:col>
      <xdr:colOff>684086</xdr:colOff>
      <xdr:row>65</xdr:row>
      <xdr:rowOff>76201</xdr:rowOff>
    </xdr:to>
    <xdr:grpSp>
      <xdr:nvGrpSpPr>
        <xdr:cNvPr id="4" name="组合 3"/>
        <xdr:cNvGrpSpPr/>
      </xdr:nvGrpSpPr>
      <xdr:grpSpPr>
        <a:xfrm>
          <a:off x="0" y="466725"/>
          <a:ext cx="13714286" cy="10753726"/>
          <a:chOff x="0" y="466725"/>
          <a:chExt cx="13714286" cy="10753726"/>
        </a:xfrm>
      </xdr:grpSpPr>
      <xdr:pic>
        <xdr:nvPicPr>
          <xdr:cNvPr id="2" name="图片 1"/>
          <xdr:cNvPicPr>
            <a:picLocks noChangeAspect="1"/>
          </xdr:cNvPicPr>
        </xdr:nvPicPr>
        <xdr:blipFill rotWithShape="1">
          <a:blip xmlns:r="http://schemas.openxmlformats.org/officeDocument/2006/relationships" r:embed="rId1"/>
          <a:srcRect t="17447" b="7210"/>
          <a:stretch/>
        </xdr:blipFill>
        <xdr:spPr>
          <a:xfrm>
            <a:off x="0" y="466725"/>
            <a:ext cx="13714286" cy="6457950"/>
          </a:xfrm>
          <a:prstGeom prst="rect">
            <a:avLst/>
          </a:prstGeom>
        </xdr:spPr>
      </xdr:pic>
      <xdr:pic>
        <xdr:nvPicPr>
          <xdr:cNvPr id="3" name="图片 2"/>
          <xdr:cNvPicPr>
            <a:picLocks noChangeAspect="1"/>
          </xdr:cNvPicPr>
        </xdr:nvPicPr>
        <xdr:blipFill rotWithShape="1">
          <a:blip xmlns:r="http://schemas.openxmlformats.org/officeDocument/2006/relationships" r:embed="rId2"/>
          <a:srcRect t="36782" b="8656"/>
          <a:stretch/>
        </xdr:blipFill>
        <xdr:spPr>
          <a:xfrm>
            <a:off x="0" y="6543675"/>
            <a:ext cx="13714286" cy="4676776"/>
          </a:xfrm>
          <a:prstGeom prst="rect">
            <a:avLst/>
          </a:prstGeom>
        </xdr:spPr>
      </xdr:pic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684086</xdr:colOff>
      <xdr:row>49</xdr:row>
      <xdr:rowOff>170378</xdr:rowOff>
    </xdr:to>
    <xdr:pic>
      <xdr:nvPicPr>
        <xdr:cNvPr id="2" name="图片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714286" cy="857142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133350</xdr:rowOff>
    </xdr:from>
    <xdr:to>
      <xdr:col>20</xdr:col>
      <xdr:colOff>74486</xdr:colOff>
      <xdr:row>70</xdr:row>
      <xdr:rowOff>141802</xdr:rowOff>
    </xdr:to>
    <xdr:grpSp>
      <xdr:nvGrpSpPr>
        <xdr:cNvPr id="4" name="组合 3"/>
        <xdr:cNvGrpSpPr/>
      </xdr:nvGrpSpPr>
      <xdr:grpSpPr>
        <a:xfrm>
          <a:off x="0" y="476250"/>
          <a:ext cx="13714286" cy="11667052"/>
          <a:chOff x="0" y="1485900"/>
          <a:chExt cx="13714286" cy="11667052"/>
        </a:xfrm>
      </xdr:grpSpPr>
      <xdr:pic>
        <xdr:nvPicPr>
          <xdr:cNvPr id="2" name="图片 1"/>
          <xdr:cNvPicPr>
            <a:picLocks noChangeAspect="1"/>
          </xdr:cNvPicPr>
        </xdr:nvPicPr>
        <xdr:blipFill rotWithShape="1">
          <a:blip xmlns:r="http://schemas.openxmlformats.org/officeDocument/2006/relationships" r:embed="rId1"/>
          <a:srcRect t="17335" b="8655"/>
          <a:stretch/>
        </xdr:blipFill>
        <xdr:spPr>
          <a:xfrm>
            <a:off x="0" y="1485900"/>
            <a:ext cx="13714286" cy="6343650"/>
          </a:xfrm>
          <a:prstGeom prst="rect">
            <a:avLst/>
          </a:prstGeom>
        </xdr:spPr>
      </xdr:pic>
      <xdr:pic>
        <xdr:nvPicPr>
          <xdr:cNvPr id="3" name="图片 2"/>
          <xdr:cNvPicPr>
            <a:picLocks noChangeAspect="1"/>
          </xdr:cNvPicPr>
        </xdr:nvPicPr>
        <xdr:blipFill rotWithShape="1">
          <a:blip xmlns:r="http://schemas.openxmlformats.org/officeDocument/2006/relationships" r:embed="rId2"/>
          <a:srcRect t="37893" b="-1"/>
          <a:stretch/>
        </xdr:blipFill>
        <xdr:spPr>
          <a:xfrm>
            <a:off x="0" y="7829549"/>
            <a:ext cx="13714286" cy="5323403"/>
          </a:xfrm>
          <a:prstGeom prst="rect">
            <a:avLst/>
          </a:prstGeom>
        </xdr:spPr>
      </xdr:pic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38099</xdr:rowOff>
    </xdr:from>
    <xdr:to>
      <xdr:col>19</xdr:col>
      <xdr:colOff>684086</xdr:colOff>
      <xdr:row>39</xdr:row>
      <xdr:rowOff>76200</xdr:rowOff>
    </xdr:to>
    <xdr:pic>
      <xdr:nvPicPr>
        <xdr:cNvPr id="2" name="图片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17003" b="6544"/>
        <a:stretch/>
      </xdr:blipFill>
      <xdr:spPr>
        <a:xfrm>
          <a:off x="0" y="209549"/>
          <a:ext cx="13714286" cy="655320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</xdr:row>
      <xdr:rowOff>123825</xdr:rowOff>
    </xdr:from>
    <xdr:to>
      <xdr:col>16</xdr:col>
      <xdr:colOff>57151</xdr:colOff>
      <xdr:row>42</xdr:row>
      <xdr:rowOff>114301</xdr:rowOff>
    </xdr:to>
    <xdr:pic>
      <xdr:nvPicPr>
        <xdr:cNvPr id="3" name="图片 2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1737" t="24781" r="17837" b="25323"/>
        <a:stretch/>
      </xdr:blipFill>
      <xdr:spPr>
        <a:xfrm>
          <a:off x="0" y="3038475"/>
          <a:ext cx="11029951" cy="427672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Z6"/>
  <sheetViews>
    <sheetView tabSelected="1" workbookViewId="0">
      <pane ySplit="1" topLeftCell="A2" activePane="bottomLeft" state="frozen"/>
      <selection pane="bottomLeft" activeCell="L2" sqref="L2"/>
    </sheetView>
  </sheetViews>
  <sheetFormatPr defaultColWidth="9" defaultRowHeight="14.25"/>
  <cols>
    <col min="1" max="1" width="4.875" style="1" customWidth="1"/>
    <col min="2" max="2" width="5.375" style="2" customWidth="1"/>
    <col min="3" max="3" width="4.625" style="1" customWidth="1"/>
    <col min="4" max="4" width="4.375" style="1" customWidth="1"/>
    <col min="5" max="5" width="5.25" style="1" customWidth="1"/>
    <col min="6" max="6" width="9" style="1" customWidth="1"/>
    <col min="7" max="7" width="17.125" style="1" customWidth="1"/>
    <col min="8" max="8" width="18.25" style="3" customWidth="1"/>
    <col min="9" max="9" width="8.75" style="3" customWidth="1"/>
    <col min="10" max="10" width="0" style="2" hidden="1" customWidth="1"/>
    <col min="11" max="11" width="0" style="1" hidden="1" customWidth="1"/>
    <col min="12" max="12" width="22.75" style="1" customWidth="1"/>
    <col min="13" max="15" width="9" style="1"/>
    <col min="16" max="16" width="11.875" style="1" customWidth="1"/>
    <col min="17" max="17" width="9" style="1"/>
    <col min="18" max="18" width="10.25" style="1" customWidth="1"/>
    <col min="19" max="19" width="14.125" style="1" customWidth="1"/>
    <col min="20" max="21" width="6.25" style="1" customWidth="1"/>
    <col min="22" max="22" width="12.125" style="1" customWidth="1"/>
    <col min="23" max="23" width="17.625" style="1" customWidth="1"/>
    <col min="24" max="24" width="9" style="1"/>
    <col min="25" max="25" width="9" style="1" customWidth="1"/>
    <col min="26" max="26" width="12.875" style="1" customWidth="1"/>
    <col min="27" max="16384" width="9" style="1"/>
  </cols>
  <sheetData>
    <row r="1" spans="1:26" ht="42.75">
      <c r="A1" s="4" t="s">
        <v>0</v>
      </c>
      <c r="B1" s="5" t="s">
        <v>1</v>
      </c>
      <c r="C1" s="6" t="s">
        <v>2</v>
      </c>
      <c r="D1" s="6" t="s">
        <v>3</v>
      </c>
      <c r="E1" s="6" t="s">
        <v>4</v>
      </c>
      <c r="F1" s="6" t="s">
        <v>5</v>
      </c>
      <c r="G1" s="6" t="s">
        <v>6</v>
      </c>
      <c r="H1" s="7" t="s">
        <v>7</v>
      </c>
      <c r="I1" s="35" t="s">
        <v>46</v>
      </c>
      <c r="J1" s="5" t="s">
        <v>8</v>
      </c>
      <c r="K1" s="22" t="s">
        <v>9</v>
      </c>
      <c r="L1" s="22" t="s">
        <v>56</v>
      </c>
      <c r="M1" s="44" t="s">
        <v>47</v>
      </c>
      <c r="N1" s="22" t="s">
        <v>57</v>
      </c>
      <c r="O1" s="22" t="s">
        <v>48</v>
      </c>
      <c r="P1" s="22" t="s">
        <v>49</v>
      </c>
      <c r="Q1" s="22" t="s">
        <v>50</v>
      </c>
      <c r="R1" s="6" t="s">
        <v>10</v>
      </c>
      <c r="S1" s="6" t="s">
        <v>11</v>
      </c>
      <c r="T1" s="6" t="s">
        <v>12</v>
      </c>
      <c r="U1" s="23" t="s">
        <v>13</v>
      </c>
      <c r="V1" s="23" t="s">
        <v>14</v>
      </c>
      <c r="W1" s="23" t="s">
        <v>15</v>
      </c>
      <c r="X1" s="32" t="s">
        <v>16</v>
      </c>
      <c r="Y1" s="6" t="s">
        <v>17</v>
      </c>
      <c r="Z1" s="4" t="s">
        <v>18</v>
      </c>
    </row>
    <row r="2" spans="1:26" ht="62.25" customHeight="1">
      <c r="A2" s="8">
        <v>1</v>
      </c>
      <c r="B2" s="9" t="s">
        <v>62</v>
      </c>
      <c r="C2" s="10">
        <v>2</v>
      </c>
      <c r="D2" s="11">
        <v>200</v>
      </c>
      <c r="E2" s="12">
        <v>30</v>
      </c>
      <c r="F2" s="13" t="s">
        <v>21</v>
      </c>
      <c r="G2" s="14" t="s">
        <v>22</v>
      </c>
      <c r="H2" s="15" t="s">
        <v>61</v>
      </c>
      <c r="I2" s="34">
        <f>(72.8/3600*E2/C2)*1.13</f>
        <v>0.34276666666666666</v>
      </c>
      <c r="J2" s="24" t="s">
        <v>24</v>
      </c>
      <c r="K2" s="25">
        <v>0</v>
      </c>
      <c r="L2" s="39" t="s">
        <v>63</v>
      </c>
      <c r="M2" s="36">
        <v>0.34276666666666666</v>
      </c>
      <c r="N2" s="36">
        <v>0.34276666666666666</v>
      </c>
      <c r="O2" s="36">
        <v>0.34276666666666666</v>
      </c>
      <c r="P2" s="42"/>
      <c r="Q2" s="40" t="s">
        <v>53</v>
      </c>
      <c r="R2" s="31" t="s">
        <v>25</v>
      </c>
      <c r="S2" s="26" t="s">
        <v>26</v>
      </c>
      <c r="T2" s="25">
        <v>1</v>
      </c>
      <c r="U2" s="27">
        <v>1</v>
      </c>
      <c r="V2" s="28" t="s">
        <v>27</v>
      </c>
      <c r="W2" s="28" t="s">
        <v>28</v>
      </c>
      <c r="X2" s="25"/>
      <c r="Y2" s="25">
        <v>48000</v>
      </c>
      <c r="Z2" s="25" t="s">
        <v>29</v>
      </c>
    </row>
    <row r="3" spans="1:26" ht="62.25" customHeight="1">
      <c r="A3" s="8">
        <v>2</v>
      </c>
      <c r="B3" s="9" t="s">
        <v>30</v>
      </c>
      <c r="C3" s="10">
        <v>2</v>
      </c>
      <c r="D3" s="11">
        <v>200</v>
      </c>
      <c r="E3" s="12">
        <v>30</v>
      </c>
      <c r="F3" s="13" t="s">
        <v>21</v>
      </c>
      <c r="G3" s="14" t="s">
        <v>22</v>
      </c>
      <c r="H3" s="15" t="s">
        <v>23</v>
      </c>
      <c r="I3" s="34">
        <f>(72.8/3600*E3/C3)*1.13</f>
        <v>0.34276666666666666</v>
      </c>
      <c r="J3" s="24" t="s">
        <v>24</v>
      </c>
      <c r="K3" s="25">
        <v>0</v>
      </c>
      <c r="L3" s="39" t="s">
        <v>58</v>
      </c>
      <c r="M3" s="36">
        <v>0.34276666666666666</v>
      </c>
      <c r="N3" s="36">
        <v>0.34276666666666666</v>
      </c>
      <c r="O3" s="36">
        <v>0.34276666666666666</v>
      </c>
      <c r="P3" s="43"/>
      <c r="Q3" s="41"/>
      <c r="R3" s="31" t="s">
        <v>25</v>
      </c>
      <c r="S3" s="26" t="s">
        <v>26</v>
      </c>
      <c r="T3" s="25">
        <v>1</v>
      </c>
      <c r="U3" s="27">
        <v>1</v>
      </c>
      <c r="V3" s="28" t="s">
        <v>27</v>
      </c>
      <c r="W3" s="28" t="s">
        <v>28</v>
      </c>
      <c r="X3" s="25"/>
      <c r="Y3" s="25">
        <v>48000</v>
      </c>
      <c r="Z3" s="25" t="s">
        <v>52</v>
      </c>
    </row>
    <row r="4" spans="1:26" ht="42.75" customHeight="1">
      <c r="A4" s="8">
        <v>3</v>
      </c>
      <c r="B4" s="16" t="s">
        <v>31</v>
      </c>
      <c r="C4" s="10">
        <v>4</v>
      </c>
      <c r="D4" s="11">
        <v>80</v>
      </c>
      <c r="E4" s="12">
        <v>27</v>
      </c>
      <c r="F4" s="13" t="s">
        <v>32</v>
      </c>
      <c r="G4" s="17" t="s">
        <v>33</v>
      </c>
      <c r="H4" s="18">
        <v>201093013001</v>
      </c>
      <c r="I4" s="34">
        <f>(46.3/3600*E4/C4)*1.13</f>
        <v>9.809812499999998E-2</v>
      </c>
      <c r="J4" s="29" t="s">
        <v>34</v>
      </c>
      <c r="K4" s="25">
        <v>1.04</v>
      </c>
      <c r="L4" s="38" t="s">
        <v>59</v>
      </c>
      <c r="M4" s="36">
        <v>9.809812499999998E-2</v>
      </c>
      <c r="N4" s="36">
        <v>9.809812499999998E-2</v>
      </c>
      <c r="O4" s="36">
        <v>9.809812499999998E-2</v>
      </c>
      <c r="P4" s="37" t="s">
        <v>55</v>
      </c>
      <c r="Q4" s="36">
        <v>0.10508999999999999</v>
      </c>
      <c r="R4" s="31" t="s">
        <v>20</v>
      </c>
      <c r="S4" s="26"/>
      <c r="T4" s="25">
        <v>2</v>
      </c>
      <c r="U4" s="27">
        <v>2</v>
      </c>
      <c r="V4" s="28" t="s">
        <v>27</v>
      </c>
      <c r="W4" s="28" t="s">
        <v>19</v>
      </c>
      <c r="X4" s="25"/>
      <c r="Y4" s="25">
        <v>60000</v>
      </c>
      <c r="Z4" s="25" t="s">
        <v>35</v>
      </c>
    </row>
    <row r="5" spans="1:26" ht="42.75" customHeight="1">
      <c r="A5" s="8">
        <v>4</v>
      </c>
      <c r="B5" s="16" t="s">
        <v>36</v>
      </c>
      <c r="C5" s="10">
        <v>4</v>
      </c>
      <c r="D5" s="11">
        <v>80</v>
      </c>
      <c r="E5" s="12">
        <v>31</v>
      </c>
      <c r="F5" s="13" t="s">
        <v>37</v>
      </c>
      <c r="G5" s="19" t="s">
        <v>38</v>
      </c>
      <c r="H5" s="18">
        <v>101087033017</v>
      </c>
      <c r="I5" s="34">
        <f>(46.3/3600*E5/C5)*1.13</f>
        <v>0.11263118055555553</v>
      </c>
      <c r="J5" s="29" t="s">
        <v>39</v>
      </c>
      <c r="K5" s="25">
        <v>0.45</v>
      </c>
      <c r="L5" s="38" t="s">
        <v>60</v>
      </c>
      <c r="M5" s="36">
        <v>0.11263118055555553</v>
      </c>
      <c r="N5" s="36">
        <v>0.11263118055555553</v>
      </c>
      <c r="O5" s="36">
        <v>0.11263118055555553</v>
      </c>
      <c r="P5" s="37" t="s">
        <v>54</v>
      </c>
      <c r="Q5" s="36">
        <v>0.12158799999999999</v>
      </c>
      <c r="R5" s="31" t="s">
        <v>40</v>
      </c>
      <c r="S5" s="26"/>
      <c r="T5" s="25">
        <v>2</v>
      </c>
      <c r="U5" s="27">
        <v>2</v>
      </c>
      <c r="V5" s="28" t="s">
        <v>27</v>
      </c>
      <c r="W5" s="28" t="s">
        <v>19</v>
      </c>
      <c r="X5" s="33">
        <v>44316</v>
      </c>
      <c r="Y5" s="25">
        <v>30000</v>
      </c>
      <c r="Z5" s="25"/>
    </row>
    <row r="6" spans="1:26" ht="54.75" customHeight="1">
      <c r="A6" s="8">
        <v>5</v>
      </c>
      <c r="B6" s="20" t="s">
        <v>41</v>
      </c>
      <c r="C6" s="8">
        <v>4</v>
      </c>
      <c r="D6" s="11">
        <v>280</v>
      </c>
      <c r="E6" s="8">
        <v>40</v>
      </c>
      <c r="F6" s="13" t="s">
        <v>37</v>
      </c>
      <c r="G6" s="19" t="s">
        <v>42</v>
      </c>
      <c r="H6" s="21">
        <v>201087010101</v>
      </c>
      <c r="I6" s="34">
        <f>(93.5/3600*E6/C6)*1.13</f>
        <v>0.29348611111111111</v>
      </c>
      <c r="J6" s="30" t="s">
        <v>43</v>
      </c>
      <c r="K6" s="25">
        <v>8.68</v>
      </c>
      <c r="L6" s="38" t="s">
        <v>59</v>
      </c>
      <c r="M6" s="36">
        <v>0.29348611111111111</v>
      </c>
      <c r="N6" s="36">
        <v>0.29348611111111111</v>
      </c>
      <c r="O6" s="36">
        <v>0.29348611111111111</v>
      </c>
      <c r="P6" s="37" t="s">
        <v>51</v>
      </c>
      <c r="Q6" s="36">
        <v>0.30058000000000001</v>
      </c>
      <c r="R6" s="31" t="s">
        <v>44</v>
      </c>
      <c r="S6" s="26"/>
      <c r="T6" s="25">
        <v>2</v>
      </c>
      <c r="U6" s="27">
        <v>1</v>
      </c>
      <c r="V6" s="28" t="s">
        <v>27</v>
      </c>
      <c r="W6" s="28" t="s">
        <v>45</v>
      </c>
      <c r="X6" s="33">
        <v>44316</v>
      </c>
      <c r="Y6" s="25">
        <v>30000</v>
      </c>
      <c r="Z6" s="25"/>
    </row>
  </sheetData>
  <mergeCells count="2">
    <mergeCell ref="Q2:Q3"/>
    <mergeCell ref="P2:P3"/>
  </mergeCells>
  <phoneticPr fontId="9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F1" sqref="F1"/>
    </sheetView>
  </sheetViews>
  <sheetFormatPr defaultRowHeight="13.5"/>
  <sheetData/>
  <phoneticPr fontId="9" type="noConversion"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F74" sqref="F74"/>
    </sheetView>
  </sheetViews>
  <sheetFormatPr defaultRowHeight="13.5"/>
  <sheetData/>
  <phoneticPr fontId="9" type="noConversion"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3.5"/>
  <sheetData/>
  <phoneticPr fontId="9" type="noConversion"/>
  <pageMargins left="0.7" right="0.7" top="0.75" bottom="0.75" header="0.3" footer="0.3"/>
  <pageSetup paperSize="9" orientation="portrait" horizontalDpi="180" verticalDpi="18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G79" sqref="G79"/>
    </sheetView>
  </sheetViews>
  <sheetFormatPr defaultRowHeight="13.5"/>
  <cols>
    <col min="10" max="10" width="8" customWidth="1"/>
  </cols>
  <sheetData/>
  <phoneticPr fontId="9" type="noConversion"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U62" sqref="U62"/>
    </sheetView>
  </sheetViews>
  <sheetFormatPr defaultRowHeight="13.5"/>
  <sheetData/>
  <phoneticPr fontId="9" type="noConversion"/>
  <pageMargins left="0.7" right="0.7" top="0.75" bottom="0.75" header="0.3" footer="0.3"/>
  <pageSetup paperSize="9" orientation="portrait" horizontalDpi="180" verticalDpi="18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6</vt:i4>
      </vt:variant>
    </vt:vector>
  </HeadingPairs>
  <TitlesOfParts>
    <vt:vector size="6" baseType="lpstr">
      <vt:lpstr>0428</vt:lpstr>
      <vt:lpstr>鑫厦回复</vt:lpstr>
      <vt:lpstr>梅庄(宏和）回复</vt:lpstr>
      <vt:lpstr>宝隆回复</vt:lpstr>
      <vt:lpstr>臻泽回复</vt:lpstr>
      <vt:lpstr>山圣回复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mibtech</cp:lastModifiedBy>
  <dcterms:created xsi:type="dcterms:W3CDTF">2006-09-16T00:00:00Z</dcterms:created>
  <dcterms:modified xsi:type="dcterms:W3CDTF">2021-06-29T08:43:18Z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F5A2BA02DB3543A79AC4A7AA862CB80E</vt:lpwstr>
  </property>
  <property fmtid="{D5CDD505-2E9C-101B-9397-08002B2CF9AE}" pid="3" name="KSOProductBuildVer">
    <vt:lpwstr>2052-11.1.0.10463</vt:lpwstr>
  </property>
</Properties>
</file>