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青皇 模具2021.1.16" sheetId="1" r:id="rId1"/>
    <sheet name="祥舜回复" sheetId="6" r:id="rId2"/>
    <sheet name="JELLING模具已退回来客户不外发资料取消" sheetId="4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3" i="1"/>
  <c r="I2" i="1"/>
</calcChain>
</file>

<file path=xl/comments1.xml><?xml version="1.0" encoding="utf-8"?>
<comments xmlns="http://schemas.openxmlformats.org/spreadsheetml/2006/main">
  <authors>
    <author>作者</author>
  </authors>
  <commentList>
    <comment ref="D4" authorId="0" shapeId="0">
      <text>
        <r>
          <rPr>
            <b/>
            <sz val="9"/>
            <color indexed="81"/>
            <rFont val="宋体"/>
            <family val="3"/>
            <charset val="134"/>
          </rPr>
          <t>原生管提供180T,发模后厂商确认180T上不了机需200T才能上机，经与生管确认实际厂内为200T,SOP 也是200T  3/29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<sst xmlns="http://schemas.openxmlformats.org/spreadsheetml/2006/main" count="134" uniqueCount="84">
  <si>
    <t>序号</t>
    <phoneticPr fontId="2" type="noConversion"/>
  </si>
  <si>
    <t>模號</t>
    <phoneticPr fontId="5" type="noConversion"/>
  </si>
  <si>
    <t>穴數</t>
    <phoneticPr fontId="5" type="noConversion"/>
  </si>
  <si>
    <t>噸位</t>
    <phoneticPr fontId="5" type="noConversion"/>
  </si>
  <si>
    <t>週期</t>
    <phoneticPr fontId="5" type="noConversion"/>
  </si>
  <si>
    <t>機種</t>
    <phoneticPr fontId="5" type="noConversion"/>
  </si>
  <si>
    <t>品名</t>
  </si>
  <si>
    <t>品號</t>
  </si>
  <si>
    <t>顶钧含税价13%</t>
    <phoneticPr fontId="2" type="noConversion"/>
  </si>
  <si>
    <t>產品單重(G)</t>
    <phoneticPr fontId="5" type="noConversion"/>
  </si>
  <si>
    <t>水口單重(G)</t>
    <phoneticPr fontId="5" type="noConversion"/>
  </si>
  <si>
    <t>材料</t>
    <phoneticPr fontId="5" type="noConversion"/>
  </si>
  <si>
    <t>模具尺寸</t>
    <phoneticPr fontId="5" type="noConversion"/>
  </si>
  <si>
    <t>委外廠商</t>
  </si>
  <si>
    <t>1*4</t>
    <phoneticPr fontId="2" type="noConversion"/>
  </si>
  <si>
    <t>JELLING</t>
  </si>
  <si>
    <t>1*8</t>
    <phoneticPr fontId="2" type="noConversion"/>
  </si>
  <si>
    <t>BIND_BUTTON</t>
  </si>
  <si>
    <t>暂无</t>
  </si>
  <si>
    <t>SM3371</t>
  </si>
  <si>
    <t>BATTERY DOOR</t>
  </si>
  <si>
    <t>ABS/CHIMEI/PA757/V2_BLACK ABS/CHIMEI/PA757/BLUE_STAR ABS/CHIMEI/PA757/PEACH ABS/CHIMEI/PA757/MINT ABS/CHIMEI/PA757/MONZA_GRAY</t>
    <phoneticPr fontId="2" type="noConversion"/>
  </si>
  <si>
    <t>400X450X311</t>
  </si>
  <si>
    <t>TOP KEY</t>
  </si>
  <si>
    <t>ABS/CHIMEI/PA757/V2_BLACK ABS/CHIMEI/PA757/ROBOT_WHITE_BLUE</t>
    <phoneticPr fontId="2" type="noConversion"/>
  </si>
  <si>
    <t>450X500X498</t>
  </si>
  <si>
    <t>1*4</t>
    <phoneticPr fontId="2" type="noConversion"/>
  </si>
  <si>
    <t>WHEEL</t>
  </si>
  <si>
    <t>PC/SABIC/141R-111/DARK_GRAY PC/SABIC/141R-111/WHITE PC/SABIC/141R-111/MONZA_GRAY</t>
    <phoneticPr fontId="2" type="noConversion"/>
  </si>
  <si>
    <t>450X550X416</t>
  </si>
  <si>
    <t>模具可外发时间</t>
  </si>
  <si>
    <t>1月25号</t>
  </si>
  <si>
    <t>修模中</t>
  </si>
  <si>
    <t>F10生产中</t>
  </si>
  <si>
    <t>标准用人</t>
  </si>
  <si>
    <t>实际用人</t>
  </si>
  <si>
    <t>生产需用专用治具及设备</t>
  </si>
  <si>
    <t>测量专用治具</t>
  </si>
  <si>
    <t>Forecast /月</t>
  </si>
  <si>
    <t>备注</t>
  </si>
  <si>
    <t>无</t>
  </si>
  <si>
    <t>無需治具</t>
  </si>
  <si>
    <t>切水口治具</t>
  </si>
  <si>
    <t>FX--339-002</t>
  </si>
  <si>
    <t>序号</t>
  </si>
  <si>
    <t>模號</t>
  </si>
  <si>
    <t>穴數</t>
  </si>
  <si>
    <t>噸位</t>
  </si>
  <si>
    <t>週期</t>
  </si>
  <si>
    <t>機種</t>
  </si>
  <si>
    <t>產品單重(G)</t>
  </si>
  <si>
    <t>水口單重(G)</t>
  </si>
  <si>
    <t>材料</t>
  </si>
  <si>
    <t>模具尺寸</t>
  </si>
  <si>
    <t>0E03</t>
  </si>
  <si>
    <t>1*8</t>
  </si>
  <si>
    <t>BRACKET_TRIGGER_R</t>
  </si>
  <si>
    <t>108369003020AR</t>
  </si>
  <si>
    <t>POM/M904451239/V2/BLACK</t>
  </si>
  <si>
    <t>FX-369-004</t>
  </si>
  <si>
    <t>H08生产中</t>
  </si>
  <si>
    <t>0531</t>
  </si>
  <si>
    <t>H06生产中</t>
  </si>
  <si>
    <t>0E06</t>
  </si>
  <si>
    <t>1月23号</t>
  </si>
  <si>
    <t>0D05</t>
  </si>
  <si>
    <t>BRACKET_TRIGGER_L</t>
  </si>
  <si>
    <t>108369003019AR</t>
  </si>
  <si>
    <t>FX-369-003</t>
  </si>
  <si>
    <t>H04生产中</t>
  </si>
  <si>
    <t>0D02</t>
  </si>
  <si>
    <t>H01生产中</t>
  </si>
  <si>
    <t>0527</t>
  </si>
  <si>
    <t>1*16</t>
  </si>
  <si>
    <t>108369003023AR 108369003021AR</t>
  </si>
  <si>
    <t>ABS/JELLING/GP22_GP-22 D9425-12/BLACK L/PC/LOTTE/UF_10150U/C84363/ROBOT_WHITE</t>
  </si>
  <si>
    <t>FX-369-001</t>
  </si>
  <si>
    <t>H05生产中</t>
  </si>
  <si>
    <t>廠商更新</t>
    <phoneticPr fontId="2" type="noConversion"/>
  </si>
  <si>
    <t>祥舜</t>
  </si>
  <si>
    <t>祥舜</t>
    <phoneticPr fontId="2" type="noConversion"/>
  </si>
  <si>
    <t xml:space="preserve">
101339027042A
101339027031A
101339027035A
101339027046A </t>
    <phoneticPr fontId="2" type="noConversion"/>
  </si>
  <si>
    <t>201339010302A
201339010303A
201339010304A
201339010305A
201339010307A
201339010308A
201339010310A</t>
    <phoneticPr fontId="2" type="noConversion"/>
  </si>
  <si>
    <t xml:space="preserve">
101339027047A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</si>
</sst>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[$￥-804]#,##0.0"/>
    <numFmt numFmtId="178" formatCode="0.00;[Red]0.00"/>
    <numFmt numFmtId="179" formatCode="m&quot;月&quot;d&quot;日&quot;;@"/>
    <numFmt numFmtId="180" formatCode="0.000_);[Red]\(0.000\)"/>
    <numFmt numFmtId="181" formatCode="0;[Red]0"/>
  </numFmts>
  <fonts count="21">
    <font>
      <sz val="11"/>
      <color theme="1"/>
      <name val="等线"/>
      <family val="2"/>
      <scheme val="minor"/>
    </font>
    <font>
      <sz val="10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6"/>
    </font>
    <font>
      <sz val="10"/>
      <color indexed="8"/>
      <name val="宋体"/>
      <family val="3"/>
      <charset val="134"/>
    </font>
    <font>
      <sz val="9"/>
      <name val="等线"/>
      <family val="2"/>
      <charset val="136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name val="新細明體"/>
      <family val="22"/>
      <charset val="134"/>
    </font>
    <font>
      <sz val="11"/>
      <color rgb="FF000000"/>
      <name val="Arial"/>
      <family val="2"/>
    </font>
    <font>
      <sz val="11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b/>
      <sz val="11"/>
      <color rgb="FF000000"/>
      <name val="Arial"/>
      <family val="2"/>
    </font>
    <font>
      <b/>
      <sz val="10"/>
      <color rgb="FF000000"/>
      <name val="楷体"/>
      <family val="3"/>
      <charset val="134"/>
    </font>
    <font>
      <sz val="12"/>
      <color indexed="8"/>
      <name val="新細明體"/>
      <family val="1"/>
      <charset val="136"/>
    </font>
    <font>
      <sz val="11"/>
      <color rgb="FF000000"/>
      <name val="楷体"/>
      <family val="3"/>
      <charset val="134"/>
    </font>
    <font>
      <sz val="12"/>
      <color theme="1"/>
      <name val="標楷體"/>
      <family val="2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77" fontId="3" fillId="0" borderId="0">
      <alignment vertical="center"/>
    </xf>
    <xf numFmtId="0" fontId="7" fillId="0" borderId="0">
      <alignment vertical="center"/>
    </xf>
    <xf numFmtId="177" fontId="14" fillId="0" borderId="0">
      <alignment vertical="center"/>
    </xf>
    <xf numFmtId="0" fontId="7" fillId="0" borderId="0">
      <alignment vertical="center"/>
    </xf>
  </cellStyleXfs>
  <cellXfs count="51">
    <xf numFmtId="0" fontId="0" fillId="0" borderId="0" xfId="0"/>
    <xf numFmtId="176" fontId="1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8" fontId="4" fillId="0" borderId="1" xfId="1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80" fontId="8" fillId="0" borderId="2" xfId="2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  <xf numFmtId="181" fontId="1" fillId="3" borderId="1" xfId="0" applyNumberFormat="1" applyFont="1" applyFill="1" applyBorder="1" applyAlignment="1">
      <alignment horizontal="center" vertical="center" shrinkToFit="1"/>
    </xf>
    <xf numFmtId="176" fontId="1" fillId="3" borderId="0" xfId="0" applyNumberFormat="1" applyFont="1" applyFill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79" fontId="4" fillId="0" borderId="1" xfId="1" applyNumberFormat="1" applyFont="1" applyFill="1" applyBorder="1" applyAlignment="1">
      <alignment horizontal="center" vertical="center" wrapText="1"/>
    </xf>
    <xf numFmtId="179" fontId="1" fillId="3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3" fillId="0" borderId="3" xfId="0" applyFont="1" applyBorder="1" applyAlignment="1">
      <alignment wrapText="1"/>
    </xf>
    <xf numFmtId="180" fontId="8" fillId="0" borderId="1" xfId="2" applyNumberFormat="1" applyFont="1" applyFill="1" applyBorder="1" applyAlignment="1">
      <alignment horizontal="center" vertical="center"/>
    </xf>
    <xf numFmtId="177" fontId="16" fillId="4" borderId="1" xfId="1" applyFont="1" applyFill="1" applyBorder="1" applyAlignment="1">
      <alignment horizontal="center" vertical="center" wrapText="1"/>
    </xf>
    <xf numFmtId="176" fontId="17" fillId="4" borderId="1" xfId="0" applyNumberFormat="1" applyFont="1" applyFill="1" applyBorder="1" applyAlignment="1">
      <alignment horizontal="center" vertical="center"/>
    </xf>
    <xf numFmtId="180" fontId="18" fillId="4" borderId="1" xfId="0" applyNumberFormat="1" applyFont="1" applyFill="1" applyBorder="1" applyAlignment="1">
      <alignment horizontal="center" vertical="center"/>
    </xf>
    <xf numFmtId="177" fontId="6" fillId="4" borderId="1" xfId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 wrapText="1"/>
    </xf>
    <xf numFmtId="180" fontId="8" fillId="4" borderId="2" xfId="2" applyNumberFormat="1" applyFont="1" applyFill="1" applyBorder="1" applyAlignment="1">
      <alignment horizontal="center" vertical="center"/>
    </xf>
    <xf numFmtId="178" fontId="1" fillId="4" borderId="1" xfId="0" applyNumberFormat="1" applyFont="1" applyFill="1" applyBorder="1" applyAlignment="1">
      <alignment horizontal="center" vertical="center" wrapText="1"/>
    </xf>
    <xf numFmtId="181" fontId="1" fillId="4" borderId="1" xfId="0" applyNumberFormat="1" applyFont="1" applyFill="1" applyBorder="1" applyAlignment="1">
      <alignment horizontal="center" vertical="center" shrinkToFit="1"/>
    </xf>
    <xf numFmtId="179" fontId="1" fillId="4" borderId="1" xfId="0" applyNumberFormat="1" applyFont="1" applyFill="1" applyBorder="1" applyAlignment="1">
      <alignment horizontal="center" vertical="center"/>
    </xf>
    <xf numFmtId="176" fontId="1" fillId="4" borderId="0" xfId="0" applyNumberFormat="1" applyFont="1" applyFill="1" applyAlignment="1">
      <alignment horizontal="center" vertical="center"/>
    </xf>
  </cellXfs>
  <cellStyles count="5">
    <cellStyle name="常规" xfId="0" builtinId="0"/>
    <cellStyle name="一般 2 10" xfId="4"/>
    <cellStyle name="一般 3" xfId="1"/>
    <cellStyle name="一般 5" xfId="2"/>
    <cellStyle name="一般_0208群光出货排程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114300</xdr:rowOff>
    </xdr:from>
    <xdr:to>
      <xdr:col>19</xdr:col>
      <xdr:colOff>588836</xdr:colOff>
      <xdr:row>115</xdr:row>
      <xdr:rowOff>151328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573250"/>
          <a:ext cx="13714286" cy="85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28575</xdr:rowOff>
    </xdr:from>
    <xdr:to>
      <xdr:col>19</xdr:col>
      <xdr:colOff>588836</xdr:colOff>
      <xdr:row>66</xdr:row>
      <xdr:rowOff>65603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590925"/>
          <a:ext cx="13714286" cy="85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19050</xdr:rowOff>
    </xdr:from>
    <xdr:to>
      <xdr:col>20</xdr:col>
      <xdr:colOff>17336</xdr:colOff>
      <xdr:row>31</xdr:row>
      <xdr:rowOff>9525</xdr:rowOff>
    </xdr:to>
    <xdr:pic>
      <xdr:nvPicPr>
        <xdr:cNvPr id="6" name="图片 5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779" b="21102"/>
        <a:stretch/>
      </xdr:blipFill>
      <xdr:spPr>
        <a:xfrm>
          <a:off x="19050" y="200025"/>
          <a:ext cx="13714286" cy="523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9525</xdr:rowOff>
    </xdr:from>
    <xdr:to>
      <xdr:col>19</xdr:col>
      <xdr:colOff>684086</xdr:colOff>
      <xdr:row>54</xdr:row>
      <xdr:rowOff>171450</xdr:rowOff>
    </xdr:to>
    <xdr:pic>
      <xdr:nvPicPr>
        <xdr:cNvPr id="7" name="图片 6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8782" b="10768"/>
        <a:stretch/>
      </xdr:blipFill>
      <xdr:spPr>
        <a:xfrm>
          <a:off x="0" y="5438775"/>
          <a:ext cx="13714286" cy="4324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66674</xdr:rowOff>
    </xdr:from>
    <xdr:to>
      <xdr:col>19</xdr:col>
      <xdr:colOff>684086</xdr:colOff>
      <xdr:row>82</xdr:row>
      <xdr:rowOff>38100</xdr:rowOff>
    </xdr:to>
    <xdr:pic>
      <xdr:nvPicPr>
        <xdr:cNvPr id="8" name="图片 7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36115" b="7210"/>
        <a:stretch/>
      </xdr:blipFill>
      <xdr:spPr>
        <a:xfrm>
          <a:off x="0" y="9839324"/>
          <a:ext cx="13714286" cy="48577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82</xdr:row>
      <xdr:rowOff>19050</xdr:rowOff>
    </xdr:from>
    <xdr:to>
      <xdr:col>19</xdr:col>
      <xdr:colOff>684086</xdr:colOff>
      <xdr:row>98</xdr:row>
      <xdr:rowOff>9525</xdr:rowOff>
    </xdr:to>
    <xdr:pic>
      <xdr:nvPicPr>
        <xdr:cNvPr id="9" name="图片 8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40005" b="26324"/>
        <a:stretch/>
      </xdr:blipFill>
      <xdr:spPr>
        <a:xfrm>
          <a:off x="0" y="14678025"/>
          <a:ext cx="13714286" cy="2886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"/>
  <sheetViews>
    <sheetView tabSelected="1" workbookViewId="0">
      <selection activeCell="N7" sqref="N7"/>
    </sheetView>
  </sheetViews>
  <sheetFormatPr defaultColWidth="9" defaultRowHeight="12"/>
  <cols>
    <col min="1" max="1" width="3.625" style="6" customWidth="1"/>
    <col min="2" max="2" width="6.625" style="26" customWidth="1"/>
    <col min="3" max="3" width="7.125" style="6" customWidth="1"/>
    <col min="4" max="4" width="5.625" style="6" customWidth="1"/>
    <col min="5" max="5" width="6.625" style="6" customWidth="1"/>
    <col min="6" max="6" width="10" style="6" customWidth="1"/>
    <col min="7" max="7" width="13.625" style="6" customWidth="1"/>
    <col min="8" max="8" width="14.75" style="6" customWidth="1"/>
    <col min="9" max="9" width="13.625" style="6" customWidth="1"/>
    <col min="10" max="10" width="8.375" style="27" hidden="1" customWidth="1"/>
    <col min="11" max="11" width="8.25" style="27" hidden="1" customWidth="1"/>
    <col min="12" max="13" width="13.375" style="27" customWidth="1"/>
    <col min="14" max="14" width="8.875" style="6" customWidth="1"/>
    <col min="15" max="15" width="12.5" style="6" customWidth="1"/>
    <col min="16" max="17" width="5.875" style="6" customWidth="1"/>
    <col min="18" max="18" width="13.375" style="6" customWidth="1"/>
    <col min="19" max="19" width="17.375" style="6" customWidth="1"/>
    <col min="20" max="20" width="9.875" style="31" customWidth="1"/>
    <col min="21" max="21" width="9.5" style="6" customWidth="1"/>
    <col min="22" max="22" width="54.125" style="6" customWidth="1"/>
    <col min="23" max="16384" width="9" style="6"/>
  </cols>
  <sheetData>
    <row r="1" spans="1:22" ht="24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5" t="s">
        <v>10</v>
      </c>
      <c r="L1" s="37" t="s">
        <v>78</v>
      </c>
      <c r="M1" s="40" t="s">
        <v>80</v>
      </c>
      <c r="N1" s="3" t="s">
        <v>11</v>
      </c>
      <c r="O1" s="3" t="s">
        <v>12</v>
      </c>
      <c r="P1" s="3" t="s">
        <v>34</v>
      </c>
      <c r="Q1" s="3" t="s">
        <v>35</v>
      </c>
      <c r="R1" s="3" t="s">
        <v>36</v>
      </c>
      <c r="S1" s="3" t="s">
        <v>37</v>
      </c>
      <c r="T1" s="28" t="s">
        <v>30</v>
      </c>
      <c r="U1" s="3" t="s">
        <v>38</v>
      </c>
      <c r="V1" s="1" t="s">
        <v>39</v>
      </c>
    </row>
    <row r="2" spans="1:22" ht="66.75" customHeight="1">
      <c r="A2" s="1">
        <v>9</v>
      </c>
      <c r="B2" s="7">
        <v>3327</v>
      </c>
      <c r="C2" s="1" t="s">
        <v>16</v>
      </c>
      <c r="D2" s="1">
        <v>180</v>
      </c>
      <c r="E2" s="1">
        <v>30</v>
      </c>
      <c r="F2" s="21" t="s">
        <v>19</v>
      </c>
      <c r="G2" s="8" t="s">
        <v>20</v>
      </c>
      <c r="H2" s="8" t="s">
        <v>81</v>
      </c>
      <c r="I2" s="9">
        <f>(72.8/3600*E2/8)*1.13</f>
        <v>8.5691666666666666E-2</v>
      </c>
      <c r="J2" s="10">
        <v>1.5</v>
      </c>
      <c r="K2" s="10">
        <v>1.25</v>
      </c>
      <c r="L2" s="38" t="s">
        <v>79</v>
      </c>
      <c r="M2" s="39">
        <v>8.5999999999999993E-2</v>
      </c>
      <c r="N2" s="8" t="s">
        <v>21</v>
      </c>
      <c r="O2" s="1" t="s">
        <v>22</v>
      </c>
      <c r="P2" s="1">
        <v>1</v>
      </c>
      <c r="Q2" s="1">
        <v>2</v>
      </c>
      <c r="R2" s="11" t="s">
        <v>42</v>
      </c>
      <c r="S2" s="1" t="s">
        <v>41</v>
      </c>
      <c r="T2" s="30"/>
      <c r="U2" s="1">
        <v>20000</v>
      </c>
      <c r="V2" s="14" t="s">
        <v>32</v>
      </c>
    </row>
    <row r="3" spans="1:22" s="50" customFormat="1" ht="96.75" customHeight="1">
      <c r="A3" s="42">
        <v>10</v>
      </c>
      <c r="B3" s="43">
        <v>3324</v>
      </c>
      <c r="C3" s="42" t="s">
        <v>14</v>
      </c>
      <c r="D3" s="42">
        <v>230</v>
      </c>
      <c r="E3" s="42">
        <v>27</v>
      </c>
      <c r="F3" s="44" t="s">
        <v>19</v>
      </c>
      <c r="G3" s="45" t="s">
        <v>23</v>
      </c>
      <c r="H3" s="45" t="s">
        <v>82</v>
      </c>
      <c r="I3" s="46">
        <f>(88.2/3600*E3/4)*1.13</f>
        <v>0.18687374999999998</v>
      </c>
      <c r="J3" s="47">
        <v>8.6</v>
      </c>
      <c r="K3" s="47">
        <v>0.9</v>
      </c>
      <c r="L3" s="38" t="s">
        <v>79</v>
      </c>
      <c r="M3" s="39">
        <v>0.187</v>
      </c>
      <c r="N3" s="45" t="s">
        <v>24</v>
      </c>
      <c r="O3" s="42" t="s">
        <v>25</v>
      </c>
      <c r="P3" s="42">
        <v>2</v>
      </c>
      <c r="Q3" s="42">
        <v>2</v>
      </c>
      <c r="R3" s="48" t="s">
        <v>40</v>
      </c>
      <c r="S3" s="42" t="s">
        <v>43</v>
      </c>
      <c r="T3" s="49" t="s">
        <v>31</v>
      </c>
      <c r="U3" s="42">
        <v>20000</v>
      </c>
      <c r="V3" s="42" t="s">
        <v>32</v>
      </c>
    </row>
    <row r="4" spans="1:22" ht="21" customHeight="1">
      <c r="A4" s="1">
        <v>11</v>
      </c>
      <c r="B4" s="7">
        <v>3329</v>
      </c>
      <c r="C4" s="1" t="s">
        <v>26</v>
      </c>
      <c r="D4" s="41">
        <v>200</v>
      </c>
      <c r="E4" s="1">
        <v>27</v>
      </c>
      <c r="F4" s="21" t="s">
        <v>19</v>
      </c>
      <c r="G4" s="8" t="s">
        <v>27</v>
      </c>
      <c r="H4" s="35" t="s">
        <v>83</v>
      </c>
      <c r="I4" s="36">
        <f>(72.8/3600*E4/4)*1.13</f>
        <v>0.15424499999999997</v>
      </c>
      <c r="J4" s="22">
        <v>1.91</v>
      </c>
      <c r="K4" s="22">
        <v>4.3899999999999997</v>
      </c>
      <c r="L4" s="38" t="s">
        <v>79</v>
      </c>
      <c r="M4" s="39">
        <v>0.154</v>
      </c>
      <c r="N4" s="8" t="s">
        <v>28</v>
      </c>
      <c r="O4" s="1" t="s">
        <v>29</v>
      </c>
      <c r="P4" s="1">
        <v>1</v>
      </c>
      <c r="Q4" s="1">
        <v>1</v>
      </c>
      <c r="R4" s="1" t="s">
        <v>40</v>
      </c>
      <c r="S4" s="1" t="s">
        <v>41</v>
      </c>
      <c r="T4" s="30"/>
      <c r="U4" s="1">
        <v>20000</v>
      </c>
      <c r="V4" s="1" t="s">
        <v>33</v>
      </c>
    </row>
    <row r="5" spans="1:22">
      <c r="A5" s="23"/>
      <c r="B5" s="24"/>
      <c r="C5" s="23"/>
      <c r="D5" s="23"/>
      <c r="E5" s="23"/>
      <c r="F5" s="23"/>
      <c r="G5" s="23"/>
      <c r="H5" s="23"/>
      <c r="I5" s="23"/>
      <c r="J5" s="25"/>
      <c r="K5" s="25"/>
      <c r="L5" s="25"/>
      <c r="M5" s="25"/>
      <c r="N5" s="23"/>
      <c r="O5" s="23"/>
      <c r="P5" s="23"/>
      <c r="Q5" s="23"/>
    </row>
  </sheetData>
  <phoneticPr fontId="2" type="noConversion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>
      <selection activeCell="D2" sqref="D2"/>
    </sheetView>
  </sheetViews>
  <sheetFormatPr defaultRowHeight="14.25"/>
  <sheetData/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selection activeCell="G10" sqref="G10"/>
    </sheetView>
  </sheetViews>
  <sheetFormatPr defaultColWidth="9" defaultRowHeight="14.25"/>
  <cols>
    <col min="8" max="8" width="16.25" customWidth="1"/>
    <col min="17" max="17" width="14.125" customWidth="1"/>
  </cols>
  <sheetData>
    <row r="1" spans="1:20" s="6" customFormat="1" ht="36">
      <c r="A1" s="1" t="s">
        <v>44</v>
      </c>
      <c r="B1" s="2" t="s">
        <v>45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6</v>
      </c>
      <c r="H1" s="3" t="s">
        <v>7</v>
      </c>
      <c r="I1" s="5" t="s">
        <v>50</v>
      </c>
      <c r="J1" s="5" t="s">
        <v>51</v>
      </c>
      <c r="K1" s="3" t="s">
        <v>52</v>
      </c>
      <c r="L1" s="3" t="s">
        <v>53</v>
      </c>
      <c r="M1" s="3" t="s">
        <v>34</v>
      </c>
      <c r="N1" s="3" t="s">
        <v>35</v>
      </c>
      <c r="O1" s="3" t="s">
        <v>13</v>
      </c>
      <c r="P1" s="3" t="s">
        <v>36</v>
      </c>
      <c r="Q1" s="3" t="s">
        <v>37</v>
      </c>
      <c r="R1" s="28" t="s">
        <v>30</v>
      </c>
      <c r="S1" s="3" t="s">
        <v>38</v>
      </c>
      <c r="T1" s="1" t="s">
        <v>39</v>
      </c>
    </row>
    <row r="2" spans="1:20" s="6" customFormat="1" ht="40.5">
      <c r="A2" s="1"/>
      <c r="B2" s="7" t="s">
        <v>54</v>
      </c>
      <c r="C2" s="1" t="s">
        <v>55</v>
      </c>
      <c r="D2" s="1">
        <v>150</v>
      </c>
      <c r="E2" s="1">
        <v>25</v>
      </c>
      <c r="F2" s="12" t="s">
        <v>15</v>
      </c>
      <c r="G2" s="13" t="s">
        <v>56</v>
      </c>
      <c r="H2" s="8" t="s">
        <v>57</v>
      </c>
      <c r="I2" s="10">
        <v>1.48</v>
      </c>
      <c r="J2" s="10">
        <v>0.5</v>
      </c>
      <c r="K2" s="1" t="s">
        <v>58</v>
      </c>
      <c r="L2" s="14" t="s">
        <v>18</v>
      </c>
      <c r="M2" s="1">
        <v>1</v>
      </c>
      <c r="N2" s="1">
        <v>1</v>
      </c>
      <c r="O2" s="1"/>
      <c r="P2" s="11" t="s">
        <v>40</v>
      </c>
      <c r="Q2" s="1" t="s">
        <v>59</v>
      </c>
      <c r="R2" s="30"/>
      <c r="S2" s="1">
        <v>1000000</v>
      </c>
      <c r="T2" s="1" t="s">
        <v>60</v>
      </c>
    </row>
    <row r="3" spans="1:20" s="6" customFormat="1" ht="40.5">
      <c r="A3" s="1"/>
      <c r="B3" s="7" t="s">
        <v>61</v>
      </c>
      <c r="C3" s="1" t="s">
        <v>55</v>
      </c>
      <c r="D3" s="1">
        <v>150</v>
      </c>
      <c r="E3" s="1">
        <v>25</v>
      </c>
      <c r="F3" s="12" t="s">
        <v>15</v>
      </c>
      <c r="G3" s="13" t="s">
        <v>56</v>
      </c>
      <c r="H3" s="8" t="s">
        <v>57</v>
      </c>
      <c r="I3" s="10">
        <v>1.48</v>
      </c>
      <c r="J3" s="10">
        <v>0.5</v>
      </c>
      <c r="K3" s="1" t="s">
        <v>58</v>
      </c>
      <c r="L3" s="14" t="s">
        <v>18</v>
      </c>
      <c r="M3" s="1">
        <v>1</v>
      </c>
      <c r="N3" s="1">
        <v>1</v>
      </c>
      <c r="O3" s="1"/>
      <c r="P3" s="11" t="s">
        <v>40</v>
      </c>
      <c r="Q3" s="1" t="s">
        <v>59</v>
      </c>
      <c r="R3" s="30"/>
      <c r="S3" s="1">
        <v>1000000</v>
      </c>
      <c r="T3" s="1" t="s">
        <v>62</v>
      </c>
    </row>
    <row r="4" spans="1:20" s="19" customFormat="1" ht="40.5">
      <c r="A4" s="14"/>
      <c r="B4" s="15" t="s">
        <v>63</v>
      </c>
      <c r="C4" s="14" t="s">
        <v>55</v>
      </c>
      <c r="D4" s="14">
        <v>150</v>
      </c>
      <c r="E4" s="14">
        <v>25</v>
      </c>
      <c r="F4" s="32" t="s">
        <v>15</v>
      </c>
      <c r="G4" s="33" t="s">
        <v>56</v>
      </c>
      <c r="H4" s="16" t="s">
        <v>57</v>
      </c>
      <c r="I4" s="17">
        <v>1.48</v>
      </c>
      <c r="J4" s="17">
        <v>0.5</v>
      </c>
      <c r="K4" s="14" t="s">
        <v>58</v>
      </c>
      <c r="L4" s="14" t="s">
        <v>18</v>
      </c>
      <c r="M4" s="14">
        <v>1</v>
      </c>
      <c r="N4" s="14">
        <v>1</v>
      </c>
      <c r="O4" s="14"/>
      <c r="P4" s="18" t="s">
        <v>40</v>
      </c>
      <c r="Q4" s="1" t="s">
        <v>59</v>
      </c>
      <c r="R4" s="29" t="s">
        <v>64</v>
      </c>
      <c r="S4" s="1">
        <v>1000000</v>
      </c>
      <c r="T4" s="14" t="s">
        <v>32</v>
      </c>
    </row>
    <row r="5" spans="1:20" s="6" customFormat="1" ht="40.5">
      <c r="A5" s="1"/>
      <c r="B5" s="7" t="s">
        <v>65</v>
      </c>
      <c r="C5" s="1" t="s">
        <v>55</v>
      </c>
      <c r="D5" s="1">
        <v>150</v>
      </c>
      <c r="E5" s="1">
        <v>25</v>
      </c>
      <c r="F5" s="12" t="s">
        <v>15</v>
      </c>
      <c r="G5" s="13" t="s">
        <v>66</v>
      </c>
      <c r="H5" s="34" t="s">
        <v>67</v>
      </c>
      <c r="I5" s="10">
        <v>1.48</v>
      </c>
      <c r="J5" s="10">
        <v>0.5</v>
      </c>
      <c r="K5" s="1" t="s">
        <v>58</v>
      </c>
      <c r="L5" s="14" t="s">
        <v>18</v>
      </c>
      <c r="M5" s="1">
        <v>1</v>
      </c>
      <c r="N5" s="1">
        <v>1</v>
      </c>
      <c r="O5" s="1"/>
      <c r="P5" s="11" t="s">
        <v>40</v>
      </c>
      <c r="Q5" s="1" t="s">
        <v>68</v>
      </c>
      <c r="R5" s="30"/>
      <c r="S5" s="1">
        <v>1000000</v>
      </c>
      <c r="T5" s="1" t="s">
        <v>69</v>
      </c>
    </row>
    <row r="6" spans="1:20" s="6" customFormat="1" ht="40.5">
      <c r="A6" s="1"/>
      <c r="B6" s="7" t="s">
        <v>70</v>
      </c>
      <c r="C6" s="1" t="s">
        <v>55</v>
      </c>
      <c r="D6" s="1">
        <v>150</v>
      </c>
      <c r="E6" s="1">
        <v>25</v>
      </c>
      <c r="F6" s="12" t="s">
        <v>15</v>
      </c>
      <c r="G6" s="13" t="s">
        <v>66</v>
      </c>
      <c r="H6" s="34" t="s">
        <v>67</v>
      </c>
      <c r="I6" s="10">
        <v>1.48</v>
      </c>
      <c r="J6" s="10">
        <v>0.5</v>
      </c>
      <c r="K6" s="1" t="s">
        <v>58</v>
      </c>
      <c r="L6" s="14" t="s">
        <v>18</v>
      </c>
      <c r="M6" s="1">
        <v>1</v>
      </c>
      <c r="N6" s="1">
        <v>1</v>
      </c>
      <c r="O6" s="1"/>
      <c r="P6" s="11" t="s">
        <v>40</v>
      </c>
      <c r="Q6" s="1" t="s">
        <v>68</v>
      </c>
      <c r="R6" s="30"/>
      <c r="S6" s="1">
        <v>1000000</v>
      </c>
      <c r="T6" s="1" t="s">
        <v>71</v>
      </c>
    </row>
    <row r="7" spans="1:20" s="6" customFormat="1" ht="84">
      <c r="A7" s="1"/>
      <c r="B7" s="7" t="s">
        <v>72</v>
      </c>
      <c r="C7" s="1" t="s">
        <v>73</v>
      </c>
      <c r="D7" s="1">
        <v>150</v>
      </c>
      <c r="E7" s="1">
        <v>25</v>
      </c>
      <c r="F7" s="12" t="s">
        <v>15</v>
      </c>
      <c r="G7" s="13" t="s">
        <v>17</v>
      </c>
      <c r="H7" s="8" t="s">
        <v>74</v>
      </c>
      <c r="I7" s="10">
        <v>0.12</v>
      </c>
      <c r="J7" s="10">
        <v>0.28999999999999998</v>
      </c>
      <c r="K7" s="20" t="s">
        <v>75</v>
      </c>
      <c r="L7" s="14" t="s">
        <v>18</v>
      </c>
      <c r="M7" s="1">
        <v>1</v>
      </c>
      <c r="N7" s="1">
        <v>1</v>
      </c>
      <c r="O7" s="1"/>
      <c r="P7" s="11" t="s">
        <v>40</v>
      </c>
      <c r="Q7" s="1" t="s">
        <v>76</v>
      </c>
      <c r="R7" s="30"/>
      <c r="S7" s="1">
        <v>60000</v>
      </c>
      <c r="T7" s="1" t="s">
        <v>77</v>
      </c>
    </row>
  </sheetData>
  <phoneticPr fontId="2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青皇 模具2021.1.16</vt:lpstr>
      <vt:lpstr>祥舜回复</vt:lpstr>
      <vt:lpstr>JELLING模具已退回来客户不外发资料取消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2021-05-07T07:42:40Z</dcterms:modified>
</cp:coreProperties>
</file>