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 tabRatio="357"/>
  </bookViews>
  <sheets>
    <sheet name="外发资料21.5.5" sheetId="5" r:id="rId1"/>
    <sheet name="鑫厦回复" sheetId="7" r:id="rId2"/>
    <sheet name="茁腾回复" sheetId="6" state="hidden" r:id="rId3"/>
  </sheets>
  <definedNames>
    <definedName name="_xlnm._FilterDatabase" localSheetId="0" hidden="1">外发资料21.5.5!$A$1:$AJ$7</definedName>
    <definedName name="_xlnm.Print_Area" localSheetId="0">外发资料21.5.5!$A$1:$Z$7</definedName>
  </definedNames>
  <calcPr calcId="162913"/>
</workbook>
</file>

<file path=xl/calcChain.xml><?xml version="1.0" encoding="utf-8"?>
<calcChain xmlns="http://schemas.openxmlformats.org/spreadsheetml/2006/main">
  <c r="N4" i="5" l="1"/>
  <c r="N7" i="5"/>
  <c r="N6" i="5"/>
  <c r="N5" i="5"/>
  <c r="N3" i="5"/>
</calcChain>
</file>

<file path=xl/sharedStrings.xml><?xml version="1.0" encoding="utf-8"?>
<sst xmlns="http://schemas.openxmlformats.org/spreadsheetml/2006/main" count="80" uniqueCount="56">
  <si>
    <t>序号</t>
    <phoneticPr fontId="1" type="noConversion"/>
  </si>
  <si>
    <t>客戶</t>
    <phoneticPr fontId="3" type="noConversion"/>
  </si>
  <si>
    <t>欠货日期</t>
    <phoneticPr fontId="4" type="noConversion"/>
  </si>
  <si>
    <t>日需求</t>
    <phoneticPr fontId="4" type="noConversion"/>
  </si>
  <si>
    <t>标准用人</t>
    <phoneticPr fontId="1" type="noConversion"/>
  </si>
  <si>
    <t>实际用人</t>
    <phoneticPr fontId="1" type="noConversion"/>
  </si>
  <si>
    <t>后工序</t>
    <phoneticPr fontId="3" type="noConversion"/>
  </si>
  <si>
    <t>生产需用专用治具及设备</t>
    <phoneticPr fontId="1" type="noConversion"/>
  </si>
  <si>
    <t>测量专用治具</t>
    <phoneticPr fontId="1" type="noConversion"/>
  </si>
  <si>
    <t>模具可外发时间</t>
    <phoneticPr fontId="1" type="noConversion"/>
  </si>
  <si>
    <t>Forecast /月</t>
    <phoneticPr fontId="1" type="noConversion"/>
  </si>
  <si>
    <t>备注</t>
    <phoneticPr fontId="3" type="noConversion"/>
  </si>
  <si>
    <t>2+2</t>
    <phoneticPr fontId="4" type="noConversion"/>
  </si>
  <si>
    <t>201292010903A</t>
    <phoneticPr fontId="4" type="noConversion"/>
  </si>
  <si>
    <t>201292010904A</t>
    <phoneticPr fontId="4" type="noConversion"/>
  </si>
  <si>
    <r>
      <t>旭</t>
    </r>
    <r>
      <rPr>
        <sz val="9"/>
        <rFont val="宋体"/>
        <family val="3"/>
        <charset val="134"/>
      </rPr>
      <t>丽</t>
    </r>
    <r>
      <rPr>
        <sz val="9"/>
        <rFont val="新細明體"/>
        <family val="1"/>
      </rPr>
      <t xml:space="preserve"> </t>
    </r>
    <phoneticPr fontId="4" type="noConversion"/>
  </si>
  <si>
    <t xml:space="preserve">SM6020 </t>
    <phoneticPr fontId="4" type="noConversion"/>
  </si>
  <si>
    <t>R_LIGHT_GUIDE</t>
    <phoneticPr fontId="4" type="noConversion"/>
  </si>
  <si>
    <t>L_LIGHT_GUIDE</t>
    <phoneticPr fontId="4" type="noConversion"/>
  </si>
  <si>
    <t xml:space="preserve">L_LIGHT_GUIDE_STRIP </t>
    <phoneticPr fontId="4" type="noConversion"/>
  </si>
  <si>
    <t>R_LIGHT_GUIDE_STRIP</t>
    <phoneticPr fontId="4" type="noConversion"/>
  </si>
  <si>
    <t>1.8/1.5</t>
    <phoneticPr fontId="1" type="noConversion"/>
  </si>
  <si>
    <t xml:space="preserve">WHEEL_ROLLER </t>
    <phoneticPr fontId="4" type="noConversion"/>
  </si>
  <si>
    <t>1.4/1.2</t>
    <phoneticPr fontId="1" type="noConversion"/>
  </si>
  <si>
    <t>接单日期</t>
    <phoneticPr fontId="4" type="noConversion"/>
  </si>
  <si>
    <t>工单未生产数（PCS)</t>
    <phoneticPr fontId="4" type="noConversion"/>
  </si>
  <si>
    <t>FX-392-008</t>
  </si>
  <si>
    <t>FX-392-009</t>
    <phoneticPr fontId="1" type="noConversion"/>
  </si>
  <si>
    <t>FX-292-018</t>
    <phoneticPr fontId="1" type="noConversion"/>
  </si>
  <si>
    <t>FX-292-019</t>
    <phoneticPr fontId="1" type="noConversion"/>
  </si>
  <si>
    <t>350X500X356</t>
  </si>
  <si>
    <t>350X400X396</t>
  </si>
  <si>
    <t>300X300X306</t>
  </si>
  <si>
    <t>无需治具</t>
    <phoneticPr fontId="1" type="noConversion"/>
  </si>
  <si>
    <t>无</t>
    <phoneticPr fontId="1" type="noConversion"/>
  </si>
  <si>
    <t>无</t>
    <phoneticPr fontId="1" type="noConversion"/>
  </si>
  <si>
    <t>201292010902A</t>
    <phoneticPr fontId="4" type="noConversion"/>
  </si>
  <si>
    <r>
      <t>PC/TEIJIN/L-1250Y+0.8%</t>
    </r>
    <r>
      <rPr>
        <sz val="10"/>
        <rFont val="宋体"/>
        <family val="3"/>
        <charset val="134"/>
      </rPr>
      <t>扩散剂</t>
    </r>
  </si>
  <si>
    <t>201292010901A</t>
    <phoneticPr fontId="4" type="noConversion"/>
  </si>
  <si>
    <t>PC/TEIJIN/L-1250Y</t>
  </si>
  <si>
    <t>喷漆</t>
    <phoneticPr fontId="1" type="noConversion"/>
  </si>
  <si>
    <t>201292010401B</t>
    <phoneticPr fontId="4" type="noConversion"/>
  </si>
  <si>
    <t>印刷+喷漆</t>
    <phoneticPr fontId="1" type="noConversion"/>
  </si>
  <si>
    <t>模號</t>
    <phoneticPr fontId="1" type="noConversion"/>
  </si>
  <si>
    <t>穴數</t>
    <phoneticPr fontId="1" type="noConversion"/>
  </si>
  <si>
    <t>噸位</t>
    <phoneticPr fontId="1" type="noConversion"/>
  </si>
  <si>
    <t>週期</t>
    <phoneticPr fontId="1" type="noConversion"/>
  </si>
  <si>
    <t>機種</t>
    <phoneticPr fontId="1" type="noConversion"/>
  </si>
  <si>
    <t>品名</t>
    <phoneticPr fontId="1" type="noConversion"/>
  </si>
  <si>
    <t>品號</t>
    <phoneticPr fontId="1" type="noConversion"/>
  </si>
  <si>
    <t>產品單重(G)</t>
    <phoneticPr fontId="1" type="noConversion"/>
  </si>
  <si>
    <t>水口單重(G)</t>
    <phoneticPr fontId="1" type="noConversion"/>
  </si>
  <si>
    <t>材料</t>
    <phoneticPr fontId="1" type="noConversion"/>
  </si>
  <si>
    <t>模具尺寸</t>
    <phoneticPr fontId="1" type="noConversion"/>
  </si>
  <si>
    <t>顶钧含税价13%</t>
    <phoneticPr fontId="4" type="noConversion"/>
  </si>
  <si>
    <t>鑫厦回复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</si>
</sst>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[Red]\(0\)"/>
    <numFmt numFmtId="177" formatCode="0_ "/>
    <numFmt numFmtId="178" formatCode="[$-409]yyyy/m/d\ h:mm\ AM/PM;@"/>
    <numFmt numFmtId="179" formatCode="0.00_);[Red]\(0.00\)"/>
    <numFmt numFmtId="180" formatCode="m&quot;月&quot;d&quot;日&quot;;@"/>
    <numFmt numFmtId="182" formatCode="0.000_);[Red]\(0.000\)"/>
  </numFmts>
  <fonts count="1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6"/>
    </font>
    <font>
      <sz val="9"/>
      <name val="宋体"/>
      <family val="2"/>
      <charset val="136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2"/>
      <name val="新細明體"/>
      <family val="1"/>
    </font>
    <font>
      <sz val="10"/>
      <name val="新細明體"/>
      <family val="1"/>
    </font>
    <font>
      <sz val="10"/>
      <color theme="1"/>
      <name val="新細明體"/>
      <family val="1"/>
    </font>
    <font>
      <sz val="9"/>
      <name val="新細明體"/>
      <family val="1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新細明體"/>
      <family val="2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>
      <alignment vertical="center"/>
    </xf>
    <xf numFmtId="0" fontId="5" fillId="0" borderId="0">
      <alignment vertical="center"/>
    </xf>
    <xf numFmtId="178" fontId="10" fillId="0" borderId="0"/>
    <xf numFmtId="0" fontId="5" fillId="0" borderId="0">
      <alignment vertical="center"/>
    </xf>
  </cellStyleXfs>
  <cellXfs count="32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176" fontId="7" fillId="3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58" fontId="9" fillId="2" borderId="1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 vertical="center"/>
    </xf>
    <xf numFmtId="180" fontId="11" fillId="2" borderId="1" xfId="3" applyNumberFormat="1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176" fontId="13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176" fontId="12" fillId="2" borderId="1" xfId="3" applyNumberFormat="1" applyFont="1" applyFill="1" applyBorder="1" applyAlignment="1" applyProtection="1">
      <alignment horizontal="center" vertical="center" shrinkToFit="1"/>
      <protection locked="0"/>
    </xf>
    <xf numFmtId="177" fontId="13" fillId="2" borderId="1" xfId="3" applyNumberFormat="1" applyFont="1" applyFill="1" applyBorder="1" applyAlignment="1" applyProtection="1">
      <alignment horizontal="center" vertical="center" shrinkToFit="1"/>
      <protection locked="0"/>
    </xf>
    <xf numFmtId="176" fontId="11" fillId="2" borderId="1" xfId="3" applyNumberFormat="1" applyFont="1" applyFill="1" applyBorder="1" applyAlignment="1" applyProtection="1">
      <alignment horizontal="center" vertical="center" wrapText="1" shrinkToFit="1"/>
      <protection locked="0"/>
    </xf>
    <xf numFmtId="176" fontId="11" fillId="2" borderId="1" xfId="3" applyNumberFormat="1" applyFont="1" applyFill="1" applyBorder="1" applyAlignment="1" applyProtection="1">
      <alignment horizontal="center" vertical="center" shrinkToFit="1"/>
      <protection locked="0"/>
    </xf>
    <xf numFmtId="179" fontId="11" fillId="2" borderId="1" xfId="3" applyNumberFormat="1" applyFont="1" applyFill="1" applyBorder="1" applyAlignment="1">
      <alignment horizontal="center" vertical="center" shrinkToFit="1"/>
    </xf>
    <xf numFmtId="176" fontId="12" fillId="2" borderId="3" xfId="3" applyNumberFormat="1" applyFont="1" applyFill="1" applyBorder="1" applyAlignment="1" applyProtection="1">
      <alignment horizontal="center" vertical="center" shrinkToFit="1"/>
      <protection locked="0"/>
    </xf>
    <xf numFmtId="176" fontId="12" fillId="2" borderId="2" xfId="3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182" fontId="16" fillId="0" borderId="3" xfId="4" applyNumberFormat="1" applyFont="1" applyFill="1" applyBorder="1" applyAlignment="1">
      <alignment horizontal="center" vertical="center"/>
    </xf>
    <xf numFmtId="182" fontId="16" fillId="0" borderId="1" xfId="4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5" fillId="5" borderId="6" xfId="0" applyNumberFormat="1" applyFont="1" applyFill="1" applyBorder="1" applyAlignment="1">
      <alignment horizontal="center" wrapText="1"/>
    </xf>
    <xf numFmtId="0" fontId="15" fillId="5" borderId="7" xfId="0" applyNumberFormat="1" applyFont="1" applyFill="1" applyBorder="1" applyAlignment="1">
      <alignment horizontal="center" wrapText="1"/>
    </xf>
    <xf numFmtId="0" fontId="15" fillId="2" borderId="4" xfId="0" applyNumberFormat="1" applyFont="1" applyFill="1" applyBorder="1" applyAlignment="1">
      <alignment horizontal="center" wrapText="1"/>
    </xf>
    <xf numFmtId="0" fontId="15" fillId="2" borderId="5" xfId="0" applyNumberFormat="1" applyFont="1" applyFill="1" applyBorder="1" applyAlignment="1">
      <alignment horizontal="center" wrapText="1"/>
    </xf>
  </cellXfs>
  <cellStyles count="5">
    <cellStyle name="常规" xfId="0" builtinId="0"/>
    <cellStyle name="常规 2" xfId="3"/>
    <cellStyle name="常规 3" xfId="2"/>
    <cellStyle name="一般 3" xfId="1"/>
    <cellStyle name="一般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285750</xdr:rowOff>
    </xdr:from>
    <xdr:to>
      <xdr:col>23</xdr:col>
      <xdr:colOff>1369217</xdr:colOff>
      <xdr:row>66</xdr:row>
      <xdr:rowOff>189428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53875"/>
          <a:ext cx="17014030" cy="85714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104775</xdr:rowOff>
    </xdr:from>
    <xdr:to>
      <xdr:col>19</xdr:col>
      <xdr:colOff>684086</xdr:colOff>
      <xdr:row>66</xdr:row>
      <xdr:rowOff>56077</xdr:rowOff>
    </xdr:to>
    <xdr:grpSp>
      <xdr:nvGrpSpPr>
        <xdr:cNvPr id="4" name="组合 3"/>
        <xdr:cNvGrpSpPr/>
      </xdr:nvGrpSpPr>
      <xdr:grpSpPr>
        <a:xfrm>
          <a:off x="0" y="447675"/>
          <a:ext cx="13714286" cy="10924102"/>
          <a:chOff x="0" y="1466850"/>
          <a:chExt cx="13714286" cy="10924102"/>
        </a:xfrm>
      </xdr:grpSpPr>
      <xdr:pic>
        <xdr:nvPicPr>
          <xdr:cNvPr id="2" name="图片 1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17113" b="15100"/>
          <a:stretch/>
        </xdr:blipFill>
        <xdr:spPr>
          <a:xfrm>
            <a:off x="0" y="1466850"/>
            <a:ext cx="13714286" cy="5810250"/>
          </a:xfrm>
          <a:prstGeom prst="rect">
            <a:avLst/>
          </a:prstGeom>
        </xdr:spPr>
      </xdr:pic>
      <xdr:pic>
        <xdr:nvPicPr>
          <xdr:cNvPr id="3" name="图片 2"/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39449"/>
          <a:stretch/>
        </xdr:blipFill>
        <xdr:spPr>
          <a:xfrm>
            <a:off x="0" y="7200900"/>
            <a:ext cx="13714286" cy="519005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44</xdr:row>
      <xdr:rowOff>9525</xdr:rowOff>
    </xdr:from>
    <xdr:to>
      <xdr:col>20</xdr:col>
      <xdr:colOff>36386</xdr:colOff>
      <xdr:row>94</xdr:row>
      <xdr:rowOff>8453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7553325"/>
          <a:ext cx="13714286" cy="857142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19</xdr:col>
      <xdr:colOff>684086</xdr:colOff>
      <xdr:row>50</xdr:row>
      <xdr:rowOff>170378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1450"/>
          <a:ext cx="13714286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"/>
  <sheetViews>
    <sheetView tabSelected="1" zoomScale="80" zoomScaleNormal="80" workbookViewId="0">
      <selection activeCell="O15" sqref="O15"/>
    </sheetView>
  </sheetViews>
  <sheetFormatPr defaultColWidth="8.75" defaultRowHeight="24" customHeight="1"/>
  <cols>
    <col min="1" max="1" width="4.625" style="5" customWidth="1"/>
    <col min="2" max="2" width="14.5" style="9" customWidth="1"/>
    <col min="3" max="5" width="6.125" style="5" customWidth="1"/>
    <col min="6" max="6" width="7.625" style="5" hidden="1" customWidth="1"/>
    <col min="7" max="7" width="11.375" style="5" customWidth="1"/>
    <col min="8" max="8" width="19.25" style="5" customWidth="1"/>
    <col min="9" max="9" width="16.5" style="10" customWidth="1"/>
    <col min="10" max="13" width="11.5" style="10" hidden="1" customWidth="1"/>
    <col min="14" max="14" width="13.75" style="10" customWidth="1"/>
    <col min="15" max="15" width="11.375" style="10" customWidth="1"/>
    <col min="16" max="16" width="11.125" style="5" customWidth="1"/>
    <col min="17" max="17" width="11.5" style="5" customWidth="1"/>
    <col min="18" max="18" width="22.125" style="5" customWidth="1"/>
    <col min="19" max="19" width="14.875" style="5" customWidth="1"/>
    <col min="20" max="21" width="7.25" style="5" customWidth="1"/>
    <col min="22" max="22" width="8.5" style="5" customWidth="1"/>
    <col min="23" max="23" width="13" style="5" customWidth="1"/>
    <col min="24" max="24" width="32.125" style="5" customWidth="1"/>
    <col min="25" max="25" width="8.75" style="5" hidden="1" customWidth="1"/>
    <col min="26" max="26" width="8.75" style="5"/>
    <col min="27" max="27" width="27.75" style="5" customWidth="1"/>
    <col min="28" max="36" width="8.375" style="5" customWidth="1"/>
    <col min="37" max="16384" width="8.75" style="5"/>
  </cols>
  <sheetData>
    <row r="1" spans="1:27" ht="25.5" customHeight="1">
      <c r="A1" s="24" t="s">
        <v>0</v>
      </c>
      <c r="B1" s="26" t="s">
        <v>43</v>
      </c>
      <c r="C1" s="24" t="s">
        <v>44</v>
      </c>
      <c r="D1" s="24" t="s">
        <v>45</v>
      </c>
      <c r="E1" s="24" t="s">
        <v>46</v>
      </c>
      <c r="F1" s="2" t="s">
        <v>1</v>
      </c>
      <c r="G1" s="24" t="s">
        <v>47</v>
      </c>
      <c r="H1" s="24" t="s">
        <v>48</v>
      </c>
      <c r="I1" s="24" t="s">
        <v>49</v>
      </c>
      <c r="J1" s="3" t="s">
        <v>24</v>
      </c>
      <c r="K1" s="3" t="s">
        <v>25</v>
      </c>
      <c r="L1" s="3" t="s">
        <v>2</v>
      </c>
      <c r="M1" s="3" t="s">
        <v>3</v>
      </c>
      <c r="N1" s="28" t="s">
        <v>54</v>
      </c>
      <c r="O1" s="30" t="s">
        <v>55</v>
      </c>
      <c r="P1" s="24" t="s">
        <v>50</v>
      </c>
      <c r="Q1" s="24" t="s">
        <v>51</v>
      </c>
      <c r="R1" s="24" t="s">
        <v>52</v>
      </c>
      <c r="S1" s="24" t="s">
        <v>53</v>
      </c>
      <c r="T1" s="2" t="s">
        <v>4</v>
      </c>
      <c r="U1" s="2" t="s">
        <v>5</v>
      </c>
      <c r="V1" s="4" t="s">
        <v>6</v>
      </c>
      <c r="W1" s="2" t="s">
        <v>7</v>
      </c>
      <c r="X1" s="2" t="s">
        <v>8</v>
      </c>
      <c r="Y1" s="2" t="s">
        <v>9</v>
      </c>
      <c r="Z1" s="2" t="s">
        <v>10</v>
      </c>
      <c r="AA1" s="1" t="s">
        <v>11</v>
      </c>
    </row>
    <row r="2" spans="1:27" ht="15.75" customHeight="1">
      <c r="A2" s="25"/>
      <c r="B2" s="27"/>
      <c r="C2" s="25"/>
      <c r="D2" s="25"/>
      <c r="E2" s="25"/>
      <c r="F2" s="2"/>
      <c r="G2" s="25"/>
      <c r="H2" s="25"/>
      <c r="I2" s="25"/>
      <c r="J2" s="3"/>
      <c r="K2" s="3"/>
      <c r="L2" s="3"/>
      <c r="M2" s="3"/>
      <c r="N2" s="29"/>
      <c r="O2" s="31"/>
      <c r="P2" s="25"/>
      <c r="Q2" s="25"/>
      <c r="R2" s="25"/>
      <c r="S2" s="25"/>
      <c r="T2" s="2"/>
      <c r="U2" s="2"/>
      <c r="V2" s="4"/>
      <c r="W2" s="2"/>
      <c r="X2" s="2"/>
      <c r="Y2" s="2"/>
      <c r="Z2" s="2"/>
      <c r="AA2" s="21"/>
    </row>
    <row r="3" spans="1:27" ht="24" customHeight="1">
      <c r="A3" s="6">
        <v>1</v>
      </c>
      <c r="B3" s="12">
        <v>802717012859</v>
      </c>
      <c r="C3" s="14" t="s">
        <v>12</v>
      </c>
      <c r="D3" s="12">
        <v>150</v>
      </c>
      <c r="E3" s="12">
        <v>25</v>
      </c>
      <c r="F3" s="13" t="s">
        <v>15</v>
      </c>
      <c r="G3" s="16" t="s">
        <v>16</v>
      </c>
      <c r="H3" s="16" t="s">
        <v>20</v>
      </c>
      <c r="I3" s="16" t="s">
        <v>36</v>
      </c>
      <c r="J3" s="11">
        <v>44049</v>
      </c>
      <c r="K3" s="12">
        <v>22333</v>
      </c>
      <c r="L3" s="11">
        <v>44103</v>
      </c>
      <c r="M3" s="12">
        <v>3000</v>
      </c>
      <c r="N3" s="22">
        <f>((62/3600*E3/2)*1.13)/2</f>
        <v>0.12163194444444445</v>
      </c>
      <c r="O3" s="22">
        <v>0.122</v>
      </c>
      <c r="P3" s="18" t="s">
        <v>21</v>
      </c>
      <c r="Q3" s="18">
        <v>2.9</v>
      </c>
      <c r="R3" s="12" t="s">
        <v>37</v>
      </c>
      <c r="S3" s="12" t="s">
        <v>30</v>
      </c>
      <c r="T3" s="14">
        <v>1</v>
      </c>
      <c r="U3" s="19">
        <v>1</v>
      </c>
      <c r="V3" s="6" t="s">
        <v>40</v>
      </c>
      <c r="W3" s="7" t="s">
        <v>34</v>
      </c>
      <c r="X3" s="6" t="s">
        <v>26</v>
      </c>
      <c r="Y3" s="8">
        <v>44102</v>
      </c>
      <c r="Z3" s="6">
        <v>17600</v>
      </c>
    </row>
    <row r="4" spans="1:27" ht="24" customHeight="1">
      <c r="A4" s="6">
        <v>2</v>
      </c>
      <c r="B4" s="12">
        <v>802717012859</v>
      </c>
      <c r="C4" s="14" t="s">
        <v>12</v>
      </c>
      <c r="D4" s="12">
        <v>150</v>
      </c>
      <c r="E4" s="12">
        <v>25</v>
      </c>
      <c r="F4" s="13" t="s">
        <v>15</v>
      </c>
      <c r="G4" s="16" t="s">
        <v>16</v>
      </c>
      <c r="H4" s="16" t="s">
        <v>19</v>
      </c>
      <c r="I4" s="16" t="s">
        <v>38</v>
      </c>
      <c r="J4" s="11">
        <v>44049</v>
      </c>
      <c r="K4" s="12">
        <v>23473</v>
      </c>
      <c r="L4" s="11">
        <v>44103</v>
      </c>
      <c r="M4" s="12">
        <v>3000</v>
      </c>
      <c r="N4" s="22">
        <f>((62/3600*E4/2)*1.13)/2</f>
        <v>0.12163194444444445</v>
      </c>
      <c r="O4" s="22">
        <v>0.122</v>
      </c>
      <c r="P4" s="18" t="s">
        <v>21</v>
      </c>
      <c r="Q4" s="18">
        <v>2.9</v>
      </c>
      <c r="R4" s="12" t="s">
        <v>37</v>
      </c>
      <c r="S4" s="12" t="s">
        <v>30</v>
      </c>
      <c r="T4" s="14">
        <v>1</v>
      </c>
      <c r="U4" s="20">
        <v>1</v>
      </c>
      <c r="V4" s="6" t="s">
        <v>40</v>
      </c>
      <c r="W4" s="7" t="s">
        <v>35</v>
      </c>
      <c r="X4" s="6" t="s">
        <v>27</v>
      </c>
      <c r="Y4" s="8">
        <v>44102</v>
      </c>
      <c r="Z4" s="6">
        <v>17600</v>
      </c>
    </row>
    <row r="5" spans="1:27" ht="24" customHeight="1">
      <c r="A5" s="6">
        <v>3</v>
      </c>
      <c r="B5" s="12">
        <v>802717012857</v>
      </c>
      <c r="C5" s="15">
        <v>4</v>
      </c>
      <c r="D5" s="12">
        <v>150</v>
      </c>
      <c r="E5" s="12">
        <v>25</v>
      </c>
      <c r="F5" s="13" t="s">
        <v>15</v>
      </c>
      <c r="G5" s="16" t="s">
        <v>16</v>
      </c>
      <c r="H5" s="16" t="s">
        <v>22</v>
      </c>
      <c r="I5" s="17" t="s">
        <v>41</v>
      </c>
      <c r="J5" s="11">
        <v>44084</v>
      </c>
      <c r="K5" s="12">
        <v>9834</v>
      </c>
      <c r="L5" s="11">
        <v>44103</v>
      </c>
      <c r="M5" s="12">
        <v>3000</v>
      </c>
      <c r="N5" s="22">
        <f>(62/3600*E5/C5)*1.13</f>
        <v>0.12163194444444445</v>
      </c>
      <c r="O5" s="22">
        <v>0.122</v>
      </c>
      <c r="P5" s="18">
        <v>2.1</v>
      </c>
      <c r="Q5" s="18">
        <v>4.17</v>
      </c>
      <c r="R5" s="12" t="s">
        <v>39</v>
      </c>
      <c r="S5" s="12" t="s">
        <v>31</v>
      </c>
      <c r="T5" s="14">
        <v>1</v>
      </c>
      <c r="U5" s="14">
        <v>1</v>
      </c>
      <c r="V5" s="6" t="s">
        <v>40</v>
      </c>
      <c r="W5" s="7" t="s">
        <v>35</v>
      </c>
      <c r="X5" s="6" t="s">
        <v>33</v>
      </c>
      <c r="Y5" s="8">
        <v>44102</v>
      </c>
      <c r="Z5" s="6">
        <v>17600</v>
      </c>
    </row>
    <row r="6" spans="1:27" ht="24" customHeight="1">
      <c r="A6" s="6">
        <v>4</v>
      </c>
      <c r="B6" s="12">
        <v>802717012860</v>
      </c>
      <c r="C6" s="15" t="s">
        <v>12</v>
      </c>
      <c r="D6" s="12">
        <v>150</v>
      </c>
      <c r="E6" s="12">
        <v>25</v>
      </c>
      <c r="F6" s="13" t="s">
        <v>15</v>
      </c>
      <c r="G6" s="16" t="s">
        <v>16</v>
      </c>
      <c r="H6" s="16" t="s">
        <v>18</v>
      </c>
      <c r="I6" s="17" t="s">
        <v>13</v>
      </c>
      <c r="J6" s="11">
        <v>44084</v>
      </c>
      <c r="K6" s="12">
        <v>15005</v>
      </c>
      <c r="L6" s="11">
        <v>44109</v>
      </c>
      <c r="M6" s="12">
        <v>3000</v>
      </c>
      <c r="N6" s="22">
        <f>((62/3600*E6/2)*1.13)/2</f>
        <v>0.12163194444444445</v>
      </c>
      <c r="O6" s="22">
        <v>0.122</v>
      </c>
      <c r="P6" s="18" t="s">
        <v>23</v>
      </c>
      <c r="Q6" s="18">
        <v>2.27</v>
      </c>
      <c r="R6" s="12" t="s">
        <v>37</v>
      </c>
      <c r="S6" s="12" t="s">
        <v>32</v>
      </c>
      <c r="T6" s="14">
        <v>1</v>
      </c>
      <c r="U6" s="14">
        <v>1</v>
      </c>
      <c r="V6" s="6" t="s">
        <v>42</v>
      </c>
      <c r="W6" s="7" t="s">
        <v>34</v>
      </c>
      <c r="X6" s="6" t="s">
        <v>28</v>
      </c>
      <c r="Y6" s="8">
        <v>44102</v>
      </c>
      <c r="Z6" s="6">
        <v>17600</v>
      </c>
    </row>
    <row r="7" spans="1:27" ht="24" customHeight="1">
      <c r="A7" s="6">
        <v>5</v>
      </c>
      <c r="B7" s="12">
        <v>802717012860</v>
      </c>
      <c r="C7" s="15" t="s">
        <v>12</v>
      </c>
      <c r="D7" s="12">
        <v>150</v>
      </c>
      <c r="E7" s="12">
        <v>25</v>
      </c>
      <c r="F7" s="13" t="s">
        <v>15</v>
      </c>
      <c r="G7" s="16" t="s">
        <v>16</v>
      </c>
      <c r="H7" s="16" t="s">
        <v>17</v>
      </c>
      <c r="I7" s="17" t="s">
        <v>14</v>
      </c>
      <c r="J7" s="11">
        <v>44084</v>
      </c>
      <c r="K7" s="12">
        <v>15005</v>
      </c>
      <c r="L7" s="11">
        <v>44109</v>
      </c>
      <c r="M7" s="12">
        <v>3000</v>
      </c>
      <c r="N7" s="23">
        <f>((62/3600*E7/2)*1.13)/2</f>
        <v>0.12163194444444445</v>
      </c>
      <c r="O7" s="23">
        <v>0.122</v>
      </c>
      <c r="P7" s="18" t="s">
        <v>23</v>
      </c>
      <c r="Q7" s="18">
        <v>2.27</v>
      </c>
      <c r="R7" s="12" t="s">
        <v>37</v>
      </c>
      <c r="S7" s="12" t="s">
        <v>32</v>
      </c>
      <c r="T7" s="14">
        <v>1</v>
      </c>
      <c r="U7" s="14">
        <v>1</v>
      </c>
      <c r="V7" s="6" t="s">
        <v>42</v>
      </c>
      <c r="W7" s="7" t="s">
        <v>35</v>
      </c>
      <c r="X7" s="6" t="s">
        <v>29</v>
      </c>
      <c r="Y7" s="8">
        <v>44102</v>
      </c>
      <c r="Z7" s="6">
        <v>17600</v>
      </c>
    </row>
  </sheetData>
  <sortState ref="A2:Z37">
    <sortCondition ref="G1"/>
  </sortState>
  <mergeCells count="14">
    <mergeCell ref="R1:R2"/>
    <mergeCell ref="S1:S2"/>
    <mergeCell ref="H1:H2"/>
    <mergeCell ref="I1:I2"/>
    <mergeCell ref="N1:N2"/>
    <mergeCell ref="P1:P2"/>
    <mergeCell ref="Q1:Q2"/>
    <mergeCell ref="O1:O2"/>
    <mergeCell ref="G1:G2"/>
    <mergeCell ref="A1:A2"/>
    <mergeCell ref="B1:B2"/>
    <mergeCell ref="C1:C2"/>
    <mergeCell ref="D1:D2"/>
    <mergeCell ref="E1:E2"/>
  </mergeCells>
  <phoneticPr fontId="1" type="noConversion"/>
  <pageMargins left="0.7" right="0.7" top="0.75" bottom="0.75" header="0.3" footer="0.3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E6" sqref="E6"/>
    </sheetView>
  </sheetViews>
  <sheetFormatPr defaultRowHeight="13.5"/>
  <sheetData/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外发资料21.5.5</vt:lpstr>
      <vt:lpstr>鑫厦回复</vt:lpstr>
      <vt:lpstr>茁腾回复</vt:lpstr>
      <vt:lpstr>外发资料21.5.5!Print_Area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2021-05-05T11:37:19Z</dcterms:modified>
</cp:coreProperties>
</file>