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10260"/>
  </bookViews>
  <sheets>
    <sheet name="2021.2.25廠商" sheetId="4" r:id="rId1"/>
    <sheet name="工作表1" sheetId="5" r:id="rId2"/>
    <sheet name="梅庄回复" sheetId="3" r:id="rId3"/>
    <sheet name="鑫厦回复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4" l="1"/>
  <c r="V2" i="4" l="1"/>
  <c r="U2" i="4"/>
  <c r="J2" i="4" l="1"/>
  <c r="I2" i="4" l="1"/>
</calcChain>
</file>

<file path=xl/sharedStrings.xml><?xml version="1.0" encoding="utf-8"?>
<sst xmlns="http://schemas.openxmlformats.org/spreadsheetml/2006/main" count="29" uniqueCount="29">
  <si>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</si>
  <si>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</si>
  <si>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</si>
  <si>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</si>
  <si>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</si>
  <si>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</si>
  <si>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</si>
  <si>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</si>
  <si>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实际用人</t>
  </si>
  <si>
    <t>生产需用专用治具及设备</t>
  </si>
  <si>
    <t>测量专用治具</t>
  </si>
  <si>
    <t>Forecast /月</t>
  </si>
  <si>
    <t>备注</t>
  </si>
  <si>
    <t>1*2</t>
  </si>
  <si>
    <t>FX-355-001</t>
  </si>
  <si>
    <t>延时器，温控箱</t>
  </si>
  <si>
    <t>BAFFKET_ACOUSTIC_ASSEMBLY_MONACO</t>
    <phoneticPr fontId="4" type="noConversion"/>
  </si>
  <si>
    <t>梅庄</t>
    <phoneticPr fontId="4" type="noConversion"/>
  </si>
  <si>
    <t>鑫厦</t>
    <phoneticPr fontId="4" type="noConversion"/>
  </si>
  <si>
    <t>顶钧新机种新费7折含税价13%</t>
    <phoneticPr fontId="4" type="noConversion"/>
  </si>
  <si>
    <t>顶钧新机种新费8折含税价13%</t>
    <phoneticPr fontId="4" type="noConversion"/>
  </si>
  <si>
    <t>加纤料，合金螺杆</t>
    <phoneticPr fontId="4" type="noConversion"/>
  </si>
  <si>
    <t>117355063001D/117355063002B</t>
    <phoneticPr fontId="4" type="noConversion"/>
  </si>
  <si>
    <t>MONACO</t>
    <phoneticPr fontId="4" type="noConversion"/>
  </si>
  <si>
    <t>頂勤</t>
    <phoneticPr fontId="4" type="noConversion"/>
  </si>
  <si>
    <t>臻澤</t>
    <phoneticPr fontId="4" type="noConversion"/>
  </si>
  <si>
    <t>2年</t>
    <phoneticPr fontId="4" type="noConversion"/>
  </si>
  <si>
    <t>3514#3438#3528#3515#3480#</t>
    <phoneticPr fontId="4" type="noConversion"/>
  </si>
  <si>
    <t>臻澤議價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</si>
</sst>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9"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</font>
    <font>
      <sz val="14"/>
      <color rgb="FF000000"/>
      <name val="等线"/>
      <family val="3"/>
      <charset val="134"/>
    </font>
    <font>
      <sz val="14"/>
      <color rgb="FF000000"/>
      <name val="楷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8"/>
      <color rgb="FF000000"/>
      <name val="楷体"/>
      <family val="3"/>
      <charset val="134"/>
    </font>
    <font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8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0" fillId="0" borderId="0" xfId="0" applyNumberFormat="1"/>
    <xf numFmtId="0" fontId="7" fillId="0" borderId="0" xfId="0" applyFont="1" applyFill="1" applyBorder="1" applyAlignment="1">
      <alignment horizontal="center" vertical="center" wrapText="1"/>
    </xf>
    <xf numFmtId="176" fontId="6" fillId="4" borderId="4" xfId="1" applyNumberFormat="1" applyFont="1" applyFill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</cellXfs>
  <cellStyles count="2">
    <cellStyle name="一般" xfId="0" builtinId="0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3</xdr:row>
      <xdr:rowOff>11430</xdr:rowOff>
    </xdr:from>
    <xdr:to>
      <xdr:col>19</xdr:col>
      <xdr:colOff>164021</xdr:colOff>
      <xdr:row>50</xdr:row>
      <xdr:rowOff>77033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436370"/>
          <a:ext cx="13651421" cy="8302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180594</xdr:colOff>
      <xdr:row>58</xdr:row>
      <xdr:rowOff>120634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19</xdr:col>
      <xdr:colOff>684086</xdr:colOff>
      <xdr:row>49</xdr:row>
      <xdr:rowOff>84653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3714286" cy="85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19</xdr:col>
      <xdr:colOff>684086</xdr:colOff>
      <xdr:row>50</xdr:row>
      <xdr:rowOff>75128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zoomScale="90" zoomScaleNormal="90" workbookViewId="0">
      <selection activeCell="U12" sqref="U12"/>
    </sheetView>
  </sheetViews>
  <sheetFormatPr defaultRowHeight="13.8"/>
  <cols>
    <col min="1" max="1" width="6.5" customWidth="1"/>
    <col min="2" max="2" width="13.19921875" customWidth="1"/>
    <col min="3" max="3" width="4.5" customWidth="1"/>
    <col min="4" max="4" width="5.5" customWidth="1"/>
    <col min="5" max="5" width="4.69921875" customWidth="1"/>
    <col min="6" max="6" width="7.19921875" customWidth="1"/>
    <col min="7" max="7" width="19.5" customWidth="1"/>
    <col min="8" max="8" width="17.3984375" customWidth="1"/>
    <col min="9" max="10" width="13.19921875" customWidth="1"/>
    <col min="11" max="11" width="8.19921875" customWidth="1"/>
    <col min="12" max="12" width="6.19921875" customWidth="1"/>
    <col min="13" max="15" width="8.19921875" customWidth="1"/>
    <col min="16" max="16" width="7" customWidth="1"/>
    <col min="21" max="21" width="5.296875" customWidth="1"/>
    <col min="22" max="22" width="8.3984375" customWidth="1"/>
  </cols>
  <sheetData>
    <row r="1" spans="1:23" ht="52.8" thickBot="1">
      <c r="A1" s="3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5" t="s">
        <v>19</v>
      </c>
      <c r="J1" s="5" t="s">
        <v>20</v>
      </c>
      <c r="K1" s="11" t="s">
        <v>25</v>
      </c>
      <c r="L1" s="11" t="s">
        <v>28</v>
      </c>
      <c r="M1" s="11" t="s">
        <v>24</v>
      </c>
      <c r="N1" s="11" t="s">
        <v>17</v>
      </c>
      <c r="O1" s="11" t="s">
        <v>18</v>
      </c>
      <c r="P1" s="7" t="s">
        <v>8</v>
      </c>
      <c r="Q1" s="7" t="s">
        <v>9</v>
      </c>
      <c r="R1" s="7" t="s">
        <v>10</v>
      </c>
      <c r="S1" s="7" t="s">
        <v>11</v>
      </c>
      <c r="T1" s="8" t="s">
        <v>12</v>
      </c>
      <c r="V1" s="15" t="s">
        <v>26</v>
      </c>
    </row>
    <row r="2" spans="1:23" ht="45.75" customHeight="1" thickBot="1">
      <c r="A2" s="1">
        <v>1</v>
      </c>
      <c r="B2" s="9" t="s">
        <v>27</v>
      </c>
      <c r="C2" s="2" t="s">
        <v>13</v>
      </c>
      <c r="D2" s="2">
        <v>200</v>
      </c>
      <c r="E2" s="2">
        <v>30</v>
      </c>
      <c r="F2" s="2" t="s">
        <v>23</v>
      </c>
      <c r="G2" s="2" t="s">
        <v>16</v>
      </c>
      <c r="H2" s="2" t="s">
        <v>22</v>
      </c>
      <c r="I2" s="4">
        <f>(72.8/3600*E2/2)*1.13</f>
        <v>0.34276666666666666</v>
      </c>
      <c r="J2" s="4">
        <f>(83.2/3600*E2/2)*1.13</f>
        <v>0.39173333333333332</v>
      </c>
      <c r="K2" s="17">
        <v>0.41</v>
      </c>
      <c r="L2" s="16">
        <v>0.39200000000000002</v>
      </c>
      <c r="M2" s="10">
        <v>0.42</v>
      </c>
      <c r="N2" s="10">
        <v>0.42299999999999999</v>
      </c>
      <c r="O2" s="10">
        <v>0.435</v>
      </c>
      <c r="P2" s="2">
        <v>1</v>
      </c>
      <c r="Q2" s="2" t="s">
        <v>15</v>
      </c>
      <c r="R2" s="2" t="s">
        <v>14</v>
      </c>
      <c r="S2" s="2">
        <v>50000</v>
      </c>
      <c r="T2" s="12" t="s">
        <v>21</v>
      </c>
      <c r="U2" s="13">
        <f>3600/E2*2*22</f>
        <v>5280</v>
      </c>
      <c r="V2">
        <f>10000/(U2*26*12)</f>
        <v>6.07031857031857E-3</v>
      </c>
      <c r="W2" s="14">
        <f>J2+V2</f>
        <v>0.39780365190365191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honeticPr fontId="4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2021.2.25廠商</vt:lpstr>
      <vt:lpstr>工作表1</vt:lpstr>
      <vt:lpstr>梅庄回复</vt:lpstr>
      <vt:lpstr>鑫厦回复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2021-03-19T07:16:43Z</dcterms:modified>
</cp:coreProperties>
</file>