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3060"/>
  </bookViews>
  <sheets>
    <sheet name="工程提供外发20.7.3" sheetId="1" r:id="rId1"/>
    <sheet name="工作表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S10" i="1" s="1"/>
  <c r="U10" i="1" s="1"/>
  <c r="U11" i="1"/>
  <c r="U3" i="1" l="1"/>
  <c r="U4" i="1" l="1"/>
</calcChain>
</file>

<file path=xl/sharedStrings.xml><?xml version="1.0" encoding="utf-8"?>
<sst xmlns="http://schemas.openxmlformats.org/spreadsheetml/2006/main" count="76" uniqueCount="54">
  <si>
    <t>簡圖</t>
  </si>
  <si>
    <t>品名</t>
  </si>
  <si>
    <t>模具編號</t>
  </si>
  <si>
    <t>穴數</t>
  </si>
  <si>
    <t>Cav.</t>
  </si>
  <si>
    <t>原料料號</t>
  </si>
  <si>
    <t>客戶料號</t>
  </si>
  <si>
    <t>頂鈞料號</t>
  </si>
  <si>
    <t>產品</t>
  </si>
  <si>
    <t>模重</t>
  </si>
  <si>
    <t>单重</t>
  </si>
  <si>
    <t>水口</t>
  </si>
  <si>
    <t>單重</t>
  </si>
  <si>
    <t>機台</t>
  </si>
  <si>
    <t>噸位</t>
  </si>
  <si>
    <t>周期</t>
  </si>
  <si>
    <t>备注</t>
  </si>
  <si>
    <t>成品料號</t>
  </si>
  <si>
    <t>注塑</t>
  </si>
  <si>
    <t>/</t>
  </si>
  <si>
    <t>頂勤開模</t>
  </si>
  <si>
    <t>頂勤生產</t>
  </si>
  <si>
    <t>SNAP_LOCK_SCREW</t>
  </si>
  <si>
    <t>TPC EE D55+SCREW</t>
  </si>
  <si>
    <t>採購件</t>
  </si>
  <si>
    <t>T180600002870</t>
  </si>
  <si>
    <t>117351082030A</t>
  </si>
  <si>
    <r>
      <t>(</t>
    </r>
    <r>
      <rPr>
        <sz val="12"/>
        <color theme="1"/>
        <rFont val="宋体"/>
        <family val="3"/>
        <charset val="134"/>
      </rPr>
      <t>含螺絲</t>
    </r>
    <r>
      <rPr>
        <sz val="12"/>
        <color theme="1"/>
        <rFont val="Calibri"/>
        <family val="2"/>
      </rPr>
      <t>1.8G)</t>
    </r>
  </si>
  <si>
    <t>100T</t>
  </si>
  <si>
    <t>模具尺寸</t>
    <phoneticPr fontId="14" type="noConversion"/>
  </si>
  <si>
    <t>生产需用专用治具及设备</t>
    <phoneticPr fontId="14" type="noConversion"/>
  </si>
  <si>
    <t>Case-Outer</t>
    <phoneticPr fontId="11" type="noConversion"/>
  </si>
  <si>
    <t>5811-53N7-00E0</t>
    <phoneticPr fontId="11" type="noConversion"/>
  </si>
  <si>
    <r>
      <rPr>
        <sz val="11"/>
        <color theme="1"/>
        <rFont val="宋体"/>
        <family val="3"/>
        <charset val="134"/>
      </rPr>
      <t>一次</t>
    </r>
    <r>
      <rPr>
        <sz val="11"/>
        <color theme="1"/>
        <rFont val="Calibri"/>
        <family val="2"/>
      </rPr>
      <t>PC -SAMSUNG-SC1220UR/</t>
    </r>
    <r>
      <rPr>
        <sz val="11"/>
        <color theme="1"/>
        <rFont val="宋体"/>
        <family val="3"/>
        <charset val="134"/>
      </rPr>
      <t>透明蓝</t>
    </r>
    <phoneticPr fontId="11" type="noConversion"/>
  </si>
  <si>
    <r>
      <rPr>
        <sz val="11"/>
        <color theme="1"/>
        <rFont val="宋体"/>
        <family val="3"/>
        <charset val="134"/>
      </rPr>
      <t>二次</t>
    </r>
    <r>
      <rPr>
        <sz val="11"/>
        <color theme="1"/>
        <rFont val="Calibri"/>
        <family val="2"/>
      </rPr>
      <t>PC/ABS_SABIC_ CX7240 /BLACK</t>
    </r>
    <phoneticPr fontId="11" type="noConversion"/>
  </si>
  <si>
    <t>105271003001A</t>
    <phoneticPr fontId="11" type="noConversion"/>
  </si>
  <si>
    <t>机械手治具</t>
    <phoneticPr fontId="11" type="noConversion"/>
  </si>
  <si>
    <t>D160T</t>
    <phoneticPr fontId="11" type="noConversion"/>
  </si>
  <si>
    <t>一次：6.95G</t>
    <phoneticPr fontId="11" type="noConversion"/>
  </si>
  <si>
    <t>一次：7.35G</t>
    <phoneticPr fontId="11" type="noConversion"/>
  </si>
  <si>
    <t>一次：1.74G</t>
    <phoneticPr fontId="11" type="noConversion"/>
  </si>
  <si>
    <t>一次：1.84G</t>
    <phoneticPr fontId="11" type="noConversion"/>
  </si>
  <si>
    <t>一次:0.1G</t>
    <phoneticPr fontId="11" type="noConversion"/>
  </si>
  <si>
    <t>一次:2.0G</t>
    <phoneticPr fontId="11" type="noConversion"/>
  </si>
  <si>
    <t>一次:7.35G</t>
    <phoneticPr fontId="11" type="noConversion"/>
  </si>
  <si>
    <t>二次:15.35G</t>
    <phoneticPr fontId="11" type="noConversion"/>
  </si>
  <si>
    <t>400*416*366</t>
    <phoneticPr fontId="11" type="noConversion"/>
  </si>
  <si>
    <t>用人</t>
    <phoneticPr fontId="14" type="noConversion"/>
  </si>
  <si>
    <t>日產能</t>
    <phoneticPr fontId="11" type="noConversion"/>
  </si>
  <si>
    <t>105271003001A</t>
    <phoneticPr fontId="11" type="noConversion"/>
  </si>
  <si>
    <t>1人/1班費用</t>
    <phoneticPr fontId="11" type="noConversion"/>
  </si>
  <si>
    <t>含稅單價(增加2人/1班費用)</t>
    <phoneticPr fontId="11" type="noConversion"/>
  </si>
  <si>
    <t>D250T</t>
    <phoneticPr fontId="11" type="noConversion"/>
  </si>
  <si>
    <r>
      <t>產品材質</t>
    </r>
    <r>
      <rPr>
        <sz val="14"/>
        <color theme="1"/>
        <rFont val="Arial"/>
        <family val="2"/>
      </rPr>
      <t>/</t>
    </r>
    <r>
      <rPr>
        <sz val="14"/>
        <color theme="1"/>
        <rFont val="宋体"/>
        <family val="3"/>
        <charset val="134"/>
      </rPr>
      <t>顏色</t>
    </r>
    <r>
      <rPr>
        <sz val="14"/>
        <color theme="1"/>
        <rFont val="Arial"/>
        <family val="2"/>
      </rPr>
      <t>(</t>
    </r>
    <r>
      <rPr>
        <sz val="14"/>
        <color theme="1"/>
        <rFont val="宋体"/>
        <family val="3"/>
        <charset val="134"/>
      </rPr>
      <t>色號</t>
    </r>
    <r>
      <rPr>
        <sz val="14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</si>
</sst>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￥-804]#,##0.0"/>
    <numFmt numFmtId="178" formatCode="#,##0.000_ "/>
  </numFmts>
  <fonts count="19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宋体"/>
      <family val="3"/>
      <charset val="134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FF"/>
      <name val="Calibri"/>
      <family val="2"/>
    </font>
    <font>
      <sz val="11"/>
      <color theme="1"/>
      <name val="宋体"/>
      <family val="3"/>
      <charset val="134"/>
    </font>
    <font>
      <sz val="12"/>
      <color rgb="FF3333FF"/>
      <name val="Calibri"/>
      <family val="2"/>
    </font>
    <font>
      <sz val="12"/>
      <color rgb="FF003366"/>
      <name val="Calibri"/>
      <family val="2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6"/>
    </font>
    <font>
      <sz val="9"/>
      <name val="等线"/>
      <family val="2"/>
      <charset val="136"/>
      <scheme val="minor"/>
    </font>
    <font>
      <sz val="14"/>
      <color theme="1"/>
      <name val="PMingLiU"/>
      <family val="1"/>
      <charset val="136"/>
    </font>
    <font>
      <sz val="14"/>
      <color theme="1"/>
      <name val="宋体"/>
      <family val="3"/>
      <charset val="134"/>
    </font>
    <font>
      <sz val="14"/>
      <color theme="1"/>
      <name val="Arial"/>
      <family val="2"/>
    </font>
    <font>
      <sz val="14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177" fontId="0" fillId="0" borderId="0"/>
    <xf numFmtId="177" fontId="12" fillId="0" borderId="0">
      <alignment vertical="center"/>
    </xf>
    <xf numFmtId="177" fontId="13" fillId="0" borderId="0">
      <alignment vertical="center"/>
    </xf>
  </cellStyleXfs>
  <cellXfs count="68">
    <xf numFmtId="177" fontId="0" fillId="0" borderId="0" xfId="0"/>
    <xf numFmtId="177" fontId="0" fillId="2" borderId="0" xfId="0" applyFill="1" applyBorder="1" applyAlignment="1"/>
    <xf numFmtId="177" fontId="8" fillId="2" borderId="2" xfId="0" applyFont="1" applyFill="1" applyBorder="1" applyAlignment="1">
      <alignment horizontal="center" vertical="center" wrapText="1"/>
    </xf>
    <xf numFmtId="177" fontId="5" fillId="2" borderId="2" xfId="0" applyFont="1" applyFill="1" applyBorder="1" applyAlignment="1">
      <alignment horizontal="center" vertical="center"/>
    </xf>
    <xf numFmtId="177" fontId="6" fillId="2" borderId="2" xfId="0" applyFont="1" applyFill="1" applyBorder="1" applyAlignment="1">
      <alignment horizontal="center" vertical="center"/>
    </xf>
    <xf numFmtId="177" fontId="0" fillId="2" borderId="3" xfId="0" applyFill="1" applyBorder="1" applyAlignment="1">
      <alignment vertical="center"/>
    </xf>
    <xf numFmtId="177" fontId="6" fillId="2" borderId="3" xfId="0" applyFont="1" applyFill="1" applyBorder="1" applyAlignment="1">
      <alignment horizontal="center" vertical="center"/>
    </xf>
    <xf numFmtId="177" fontId="8" fillId="2" borderId="3" xfId="0" applyFont="1" applyFill="1" applyBorder="1" applyAlignment="1">
      <alignment horizontal="center" vertical="center" wrapText="1"/>
    </xf>
    <xf numFmtId="177" fontId="6" fillId="2" borderId="6" xfId="0" applyFont="1" applyFill="1" applyBorder="1" applyAlignment="1">
      <alignment horizontal="center" vertical="center" wrapText="1"/>
    </xf>
    <xf numFmtId="177" fontId="7" fillId="2" borderId="6" xfId="0" applyFont="1" applyFill="1" applyBorder="1" applyAlignment="1">
      <alignment horizontal="center" vertical="center"/>
    </xf>
    <xf numFmtId="177" fontId="5" fillId="2" borderId="6" xfId="0" applyFont="1" applyFill="1" applyBorder="1" applyAlignment="1">
      <alignment horizontal="center" vertical="center"/>
    </xf>
    <xf numFmtId="177" fontId="1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177" fontId="1" fillId="2" borderId="8" xfId="0" applyFont="1" applyFill="1" applyBorder="1" applyAlignment="1">
      <alignment horizontal="center" vertical="center" wrapText="1"/>
    </xf>
    <xf numFmtId="177" fontId="5" fillId="2" borderId="7" xfId="0" applyFont="1" applyFill="1" applyBorder="1" applyAlignment="1">
      <alignment horizontal="center" vertical="center" wrapText="1"/>
    </xf>
    <xf numFmtId="177" fontId="8" fillId="2" borderId="8" xfId="0" applyFont="1" applyFill="1" applyBorder="1" applyAlignment="1">
      <alignment horizontal="center" vertical="center" wrapText="1"/>
    </xf>
    <xf numFmtId="177" fontId="8" fillId="2" borderId="7" xfId="0" applyFont="1" applyFill="1" applyBorder="1" applyAlignment="1">
      <alignment horizontal="center" vertical="center" wrapText="1"/>
    </xf>
    <xf numFmtId="178" fontId="1" fillId="2" borderId="8" xfId="0" applyNumberFormat="1" applyFont="1" applyFill="1" applyBorder="1" applyAlignment="1">
      <alignment horizontal="center" vertical="center" wrapText="1"/>
    </xf>
    <xf numFmtId="178" fontId="1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177" fontId="5" fillId="2" borderId="8" xfId="0" applyFont="1" applyFill="1" applyBorder="1" applyAlignment="1">
      <alignment horizontal="center" vertical="center"/>
    </xf>
    <xf numFmtId="177" fontId="5" fillId="2" borderId="7" xfId="0" applyFont="1" applyFill="1" applyBorder="1" applyAlignment="1">
      <alignment horizontal="center" vertical="center"/>
    </xf>
    <xf numFmtId="177" fontId="6" fillId="2" borderId="8" xfId="0" applyFont="1" applyFill="1" applyBorder="1" applyAlignment="1">
      <alignment horizontal="center" vertical="center" wrapText="1"/>
    </xf>
    <xf numFmtId="177" fontId="6" fillId="2" borderId="7" xfId="0" applyFont="1" applyFill="1" applyBorder="1" applyAlignment="1">
      <alignment horizontal="center" vertical="center" wrapText="1"/>
    </xf>
    <xf numFmtId="177" fontId="5" fillId="2" borderId="8" xfId="0" applyFont="1" applyFill="1" applyBorder="1" applyAlignment="1">
      <alignment horizontal="center" vertical="center" wrapText="1"/>
    </xf>
    <xf numFmtId="177" fontId="4" fillId="2" borderId="8" xfId="0" applyFont="1" applyFill="1" applyBorder="1" applyAlignment="1">
      <alignment horizontal="center" vertical="center"/>
    </xf>
    <xf numFmtId="177" fontId="4" fillId="2" borderId="7" xfId="0" applyFont="1" applyFill="1" applyBorder="1" applyAlignment="1">
      <alignment horizontal="center" vertical="center"/>
    </xf>
    <xf numFmtId="177" fontId="2" fillId="2" borderId="8" xfId="0" applyFont="1" applyFill="1" applyBorder="1" applyAlignment="1">
      <alignment horizontal="center" vertical="center"/>
    </xf>
    <xf numFmtId="177" fontId="2" fillId="2" borderId="7" xfId="0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177" fontId="3" fillId="2" borderId="8" xfId="0" applyFont="1" applyFill="1" applyBorder="1" applyAlignment="1">
      <alignment horizontal="center" vertical="center"/>
    </xf>
    <xf numFmtId="177" fontId="3" fillId="2" borderId="7" xfId="0" applyFont="1" applyFill="1" applyBorder="1" applyAlignment="1">
      <alignment horizontal="center" vertical="center"/>
    </xf>
    <xf numFmtId="177" fontId="9" fillId="2" borderId="1" xfId="0" applyFont="1" applyFill="1" applyBorder="1" applyAlignment="1">
      <alignment horizontal="center" vertical="center"/>
    </xf>
    <xf numFmtId="177" fontId="9" fillId="2" borderId="4" xfId="0" applyFont="1" applyFill="1" applyBorder="1" applyAlignment="1">
      <alignment horizontal="center" vertical="center"/>
    </xf>
    <xf numFmtId="177" fontId="10" fillId="2" borderId="1" xfId="0" applyFont="1" applyFill="1" applyBorder="1" applyAlignment="1">
      <alignment horizontal="center" vertical="center" wrapText="1"/>
    </xf>
    <xf numFmtId="177" fontId="10" fillId="2" borderId="4" xfId="0" applyFont="1" applyFill="1" applyBorder="1" applyAlignment="1">
      <alignment horizontal="center" vertical="center" wrapText="1"/>
    </xf>
    <xf numFmtId="177" fontId="6" fillId="2" borderId="1" xfId="0" applyFont="1" applyFill="1" applyBorder="1" applyAlignment="1">
      <alignment horizontal="center" vertical="center" wrapText="1"/>
    </xf>
    <xf numFmtId="177" fontId="6" fillId="2" borderId="4" xfId="0" applyFont="1" applyFill="1" applyBorder="1" applyAlignment="1">
      <alignment horizontal="center" vertical="center" wrapText="1"/>
    </xf>
    <xf numFmtId="177" fontId="6" fillId="2" borderId="1" xfId="0" applyFont="1" applyFill="1" applyBorder="1" applyAlignment="1">
      <alignment horizontal="center" vertical="center"/>
    </xf>
    <xf numFmtId="177" fontId="6" fillId="2" borderId="4" xfId="0" applyFont="1" applyFill="1" applyBorder="1" applyAlignment="1">
      <alignment horizontal="center" vertical="center"/>
    </xf>
    <xf numFmtId="177" fontId="4" fillId="2" borderId="6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 wrapText="1"/>
    </xf>
    <xf numFmtId="177" fontId="5" fillId="2" borderId="4" xfId="0" applyFont="1" applyFill="1" applyBorder="1" applyAlignment="1">
      <alignment horizontal="center" vertical="center" wrapText="1"/>
    </xf>
    <xf numFmtId="177" fontId="5" fillId="2" borderId="1" xfId="0" applyFont="1" applyFill="1" applyBorder="1" applyAlignment="1">
      <alignment horizontal="center" vertical="center"/>
    </xf>
    <xf numFmtId="177" fontId="5" fillId="2" borderId="4" xfId="0" applyFont="1" applyFill="1" applyBorder="1" applyAlignment="1">
      <alignment horizontal="center" vertical="center"/>
    </xf>
    <xf numFmtId="177" fontId="2" fillId="2" borderId="2" xfId="0" applyFont="1" applyFill="1" applyBorder="1" applyAlignment="1">
      <alignment horizontal="center" vertical="center"/>
    </xf>
    <xf numFmtId="177" fontId="2" fillId="2" borderId="3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7" fontId="6" fillId="2" borderId="5" xfId="0" applyFont="1" applyFill="1" applyBorder="1" applyAlignment="1">
      <alignment horizontal="center" vertical="center" wrapText="1"/>
    </xf>
    <xf numFmtId="177" fontId="8" fillId="2" borderId="1" xfId="0" applyFont="1" applyFill="1" applyBorder="1" applyAlignment="1">
      <alignment horizontal="center" vertical="center"/>
    </xf>
    <xf numFmtId="177" fontId="8" fillId="2" borderId="5" xfId="0" applyFont="1" applyFill="1" applyBorder="1" applyAlignment="1">
      <alignment horizontal="center" vertical="center"/>
    </xf>
    <xf numFmtId="177" fontId="15" fillId="2" borderId="6" xfId="0" applyFont="1" applyFill="1" applyBorder="1" applyAlignment="1">
      <alignment horizontal="center" vertical="center" wrapText="1"/>
    </xf>
    <xf numFmtId="177" fontId="15" fillId="2" borderId="6" xfId="0" applyFont="1" applyFill="1" applyBorder="1" applyAlignment="1">
      <alignment horizontal="center" vertical="center" wrapText="1"/>
    </xf>
    <xf numFmtId="177" fontId="16" fillId="2" borderId="6" xfId="0" applyFont="1" applyFill="1" applyBorder="1" applyAlignment="1">
      <alignment horizontal="center" vertical="center" wrapText="1"/>
    </xf>
    <xf numFmtId="177" fontId="16" fillId="2" borderId="6" xfId="0" applyFont="1" applyFill="1" applyBorder="1" applyAlignment="1">
      <alignment horizontal="center" vertical="center" wrapText="1"/>
    </xf>
    <xf numFmtId="177" fontId="15" fillId="2" borderId="8" xfId="0" applyFont="1" applyFill="1" applyBorder="1" applyAlignment="1">
      <alignment horizontal="center" vertical="center" wrapText="1"/>
    </xf>
    <xf numFmtId="177" fontId="18" fillId="2" borderId="0" xfId="0" applyFont="1" applyFill="1" applyBorder="1" applyAlignment="1"/>
    <xf numFmtId="177" fontId="15" fillId="2" borderId="6" xfId="0" applyFont="1" applyFill="1" applyBorder="1" applyAlignment="1">
      <alignment horizontal="center" vertical="center"/>
    </xf>
    <xf numFmtId="177" fontId="15" fillId="2" borderId="7" xfId="0" applyFont="1" applyFill="1" applyBorder="1" applyAlignment="1">
      <alignment horizontal="center" vertical="center" wrapText="1"/>
    </xf>
    <xf numFmtId="177" fontId="15" fillId="3" borderId="8" xfId="0" applyFont="1" applyFill="1" applyBorder="1" applyAlignment="1">
      <alignment horizontal="center" vertical="center" wrapText="1"/>
    </xf>
    <xf numFmtId="177" fontId="15" fillId="3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一般 3" xfId="2"/>
    <cellStyle name="一般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_Foxmail.1@c7ce74d2-0383-6574-d7e3-cd59860d76c0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47626</xdr:rowOff>
    </xdr:from>
    <xdr:to>
      <xdr:col>0</xdr:col>
      <xdr:colOff>1104900</xdr:colOff>
      <xdr:row>6</xdr:row>
      <xdr:rowOff>114301</xdr:rowOff>
    </xdr:to>
    <xdr:pic>
      <xdr:nvPicPr>
        <xdr:cNvPr id="5" name="图片 4" descr="cid:_Foxmail.1@c7ce74d2-0383-6574-d7e3-cd59860d76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143126"/>
          <a:ext cx="10287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</xdr:row>
      <xdr:rowOff>47626</xdr:rowOff>
    </xdr:from>
    <xdr:to>
      <xdr:col>0</xdr:col>
      <xdr:colOff>1104900</xdr:colOff>
      <xdr:row>6</xdr:row>
      <xdr:rowOff>114301</xdr:rowOff>
    </xdr:to>
    <xdr:pic>
      <xdr:nvPicPr>
        <xdr:cNvPr id="9" name="图片 8" descr="cid:_Foxmail.1@c7ce74d2-0383-6574-d7e3-cd59860d76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81150"/>
          <a:ext cx="1028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58615</xdr:colOff>
      <xdr:row>2</xdr:row>
      <xdr:rowOff>51289</xdr:rowOff>
    </xdr:from>
    <xdr:to>
      <xdr:col>0</xdr:col>
      <xdr:colOff>943607</xdr:colOff>
      <xdr:row>10</xdr:row>
      <xdr:rowOff>373672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15" y="652097"/>
          <a:ext cx="884992" cy="842595"/>
        </a:xfrm>
        <a:prstGeom prst="rect">
          <a:avLst/>
        </a:prstGeom>
      </xdr:spPr>
    </xdr:pic>
    <xdr:clientData/>
  </xdr:twoCellAnchor>
  <xdr:oneCellAnchor>
    <xdr:from>
      <xdr:col>0</xdr:col>
      <xdr:colOff>58615</xdr:colOff>
      <xdr:row>9</xdr:row>
      <xdr:rowOff>51289</xdr:rowOff>
    </xdr:from>
    <xdr:ext cx="884992" cy="849922"/>
    <xdr:pic>
      <xdr:nvPicPr>
        <xdr:cNvPr id="10" name="图片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15" y="641839"/>
          <a:ext cx="884992" cy="849922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16</xdr:row>
      <xdr:rowOff>59531</xdr:rowOff>
    </xdr:from>
    <xdr:to>
      <xdr:col>22</xdr:col>
      <xdr:colOff>238125</xdr:colOff>
      <xdr:row>64</xdr:row>
      <xdr:rowOff>58459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07469"/>
          <a:ext cx="1448990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="80" zoomScaleNormal="80" workbookViewId="0">
      <selection activeCell="F14" sqref="F14"/>
    </sheetView>
  </sheetViews>
  <sheetFormatPr defaultColWidth="9" defaultRowHeight="14.25"/>
  <cols>
    <col min="1" max="1" width="13.875" style="1" customWidth="1"/>
    <col min="2" max="2" width="10.625" style="1" customWidth="1"/>
    <col min="3" max="3" width="18.125" style="1" customWidth="1"/>
    <col min="4" max="4" width="5.875" style="1" customWidth="1"/>
    <col min="5" max="5" width="16.375" style="1" customWidth="1"/>
    <col min="6" max="6" width="17.25" style="1" customWidth="1"/>
    <col min="7" max="7" width="16" style="1" customWidth="1"/>
    <col min="8" max="8" width="0" style="1" hidden="1" customWidth="1"/>
    <col min="9" max="9" width="14.875" style="1" customWidth="1"/>
    <col min="10" max="10" width="14.25" style="1" hidden="1" customWidth="1"/>
    <col min="11" max="11" width="12.5" style="1" hidden="1" customWidth="1"/>
    <col min="12" max="12" width="11.875" style="1" hidden="1" customWidth="1"/>
    <col min="13" max="13" width="13" style="1" hidden="1" customWidth="1"/>
    <col min="14" max="14" width="5.75" style="1" customWidth="1"/>
    <col min="15" max="15" width="7" style="1" customWidth="1"/>
    <col min="16" max="16" width="13.375" style="1" customWidth="1"/>
    <col min="17" max="19" width="5.75" style="1" customWidth="1"/>
    <col min="20" max="20" width="9.875" style="1" customWidth="1"/>
    <col min="21" max="21" width="11.625" style="1" customWidth="1"/>
    <col min="22" max="16384" width="9" style="1"/>
  </cols>
  <sheetData>
    <row r="1" spans="1:22" s="63" customFormat="1" ht="27" customHeight="1">
      <c r="A1" s="58" t="s">
        <v>0</v>
      </c>
      <c r="B1" s="58" t="s">
        <v>1</v>
      </c>
      <c r="C1" s="58" t="s">
        <v>2</v>
      </c>
      <c r="D1" s="59" t="s">
        <v>3</v>
      </c>
      <c r="E1" s="60" t="s">
        <v>53</v>
      </c>
      <c r="F1" s="58" t="s">
        <v>5</v>
      </c>
      <c r="G1" s="58" t="s">
        <v>6</v>
      </c>
      <c r="H1" s="58" t="s">
        <v>7</v>
      </c>
      <c r="I1" s="58"/>
      <c r="J1" s="59" t="s">
        <v>8</v>
      </c>
      <c r="K1" s="59" t="s">
        <v>8</v>
      </c>
      <c r="L1" s="59" t="s">
        <v>11</v>
      </c>
      <c r="M1" s="59" t="s">
        <v>11</v>
      </c>
      <c r="N1" s="61" t="s">
        <v>13</v>
      </c>
      <c r="O1" s="58" t="s">
        <v>15</v>
      </c>
      <c r="P1" s="58" t="s">
        <v>29</v>
      </c>
      <c r="Q1" s="58" t="s">
        <v>47</v>
      </c>
      <c r="R1" s="62" t="s">
        <v>48</v>
      </c>
      <c r="S1" s="62" t="s">
        <v>50</v>
      </c>
      <c r="T1" s="58" t="s">
        <v>30</v>
      </c>
      <c r="U1" s="66" t="s">
        <v>51</v>
      </c>
      <c r="V1" s="60" t="s">
        <v>16</v>
      </c>
    </row>
    <row r="2" spans="1:22" s="63" customFormat="1" ht="30" customHeight="1">
      <c r="A2" s="58"/>
      <c r="B2" s="58"/>
      <c r="C2" s="58"/>
      <c r="D2" s="59" t="s">
        <v>4</v>
      </c>
      <c r="E2" s="60"/>
      <c r="F2" s="58"/>
      <c r="G2" s="58"/>
      <c r="H2" s="64" t="s">
        <v>17</v>
      </c>
      <c r="I2" s="64" t="s">
        <v>18</v>
      </c>
      <c r="J2" s="59" t="s">
        <v>9</v>
      </c>
      <c r="K2" s="59" t="s">
        <v>10</v>
      </c>
      <c r="L2" s="59" t="s">
        <v>9</v>
      </c>
      <c r="M2" s="59" t="s">
        <v>12</v>
      </c>
      <c r="N2" s="61" t="s">
        <v>14</v>
      </c>
      <c r="O2" s="58"/>
      <c r="P2" s="58"/>
      <c r="Q2" s="58"/>
      <c r="R2" s="65"/>
      <c r="S2" s="65"/>
      <c r="T2" s="58"/>
      <c r="U2" s="67"/>
      <c r="V2" s="60"/>
    </row>
    <row r="3" spans="1:22" ht="37.15" hidden="1" customHeight="1">
      <c r="A3" s="28"/>
      <c r="B3" s="30" t="s">
        <v>31</v>
      </c>
      <c r="C3" s="32">
        <v>800720123590</v>
      </c>
      <c r="D3" s="34">
        <v>4</v>
      </c>
      <c r="E3" s="8" t="s">
        <v>33</v>
      </c>
      <c r="F3" s="12">
        <v>30023780001</v>
      </c>
      <c r="G3" s="36" t="s">
        <v>32</v>
      </c>
      <c r="H3" s="9" t="s">
        <v>19</v>
      </c>
      <c r="I3" s="23" t="s">
        <v>35</v>
      </c>
      <c r="J3" s="11" t="s">
        <v>44</v>
      </c>
      <c r="K3" s="11" t="s">
        <v>42</v>
      </c>
      <c r="L3" s="11" t="s">
        <v>38</v>
      </c>
      <c r="M3" s="11" t="s">
        <v>40</v>
      </c>
      <c r="N3" s="25" t="s">
        <v>37</v>
      </c>
      <c r="O3" s="21">
        <v>39</v>
      </c>
      <c r="P3" s="27" t="s">
        <v>46</v>
      </c>
      <c r="Q3" s="21">
        <v>3</v>
      </c>
      <c r="R3" s="13"/>
      <c r="S3" s="13"/>
      <c r="T3" s="15" t="s">
        <v>36</v>
      </c>
      <c r="U3" s="19">
        <f>3300/22/3600*39/4*1.1*1.13</f>
        <v>0.50496874999999997</v>
      </c>
      <c r="V3" s="17"/>
    </row>
    <row r="4" spans="1:22" ht="37.15" hidden="1" customHeight="1">
      <c r="A4" s="29"/>
      <c r="B4" s="31"/>
      <c r="C4" s="33"/>
      <c r="D4" s="35"/>
      <c r="E4" s="8" t="s">
        <v>34</v>
      </c>
      <c r="F4" s="12">
        <v>30031940001</v>
      </c>
      <c r="G4" s="37"/>
      <c r="H4" s="10" t="s">
        <v>19</v>
      </c>
      <c r="I4" s="24"/>
      <c r="J4" s="11" t="s">
        <v>45</v>
      </c>
      <c r="K4" s="11" t="s">
        <v>43</v>
      </c>
      <c r="L4" s="11" t="s">
        <v>39</v>
      </c>
      <c r="M4" s="11" t="s">
        <v>41</v>
      </c>
      <c r="N4" s="26"/>
      <c r="O4" s="22"/>
      <c r="P4" s="16"/>
      <c r="Q4" s="22"/>
      <c r="R4" s="14"/>
      <c r="S4" s="14"/>
      <c r="T4" s="16"/>
      <c r="U4" s="20">
        <f>3300/22/3600*35/4*1.1*1.13</f>
        <v>0.45317708333333329</v>
      </c>
      <c r="V4" s="18"/>
    </row>
    <row r="5" spans="1:22" ht="15.75" hidden="1" customHeight="1">
      <c r="A5" s="29"/>
      <c r="B5" s="51" t="s">
        <v>22</v>
      </c>
      <c r="C5" s="53">
        <v>808620043445</v>
      </c>
      <c r="D5" s="42">
        <v>4</v>
      </c>
      <c r="E5" s="42" t="s">
        <v>23</v>
      </c>
      <c r="F5" s="56" t="s">
        <v>24</v>
      </c>
      <c r="G5" s="47" t="s">
        <v>25</v>
      </c>
      <c r="H5" s="49" t="s">
        <v>19</v>
      </c>
      <c r="I5" s="49" t="s">
        <v>26</v>
      </c>
      <c r="J5" s="38">
        <v>9.6</v>
      </c>
      <c r="K5" s="3">
        <v>2.4</v>
      </c>
      <c r="L5" s="38">
        <v>3.35</v>
      </c>
      <c r="M5" s="40">
        <v>0.83799999999999997</v>
      </c>
      <c r="N5" s="42" t="s">
        <v>28</v>
      </c>
      <c r="O5" s="44">
        <v>40</v>
      </c>
      <c r="P5" s="4"/>
      <c r="Q5" s="4"/>
      <c r="R5" s="4"/>
      <c r="S5" s="4"/>
      <c r="T5" s="4"/>
      <c r="U5" s="2" t="s">
        <v>20</v>
      </c>
    </row>
    <row r="6" spans="1:22" ht="15.75" hidden="1" customHeight="1">
      <c r="A6" s="46"/>
      <c r="B6" s="51"/>
      <c r="C6" s="53"/>
      <c r="D6" s="42"/>
      <c r="E6" s="42"/>
      <c r="F6" s="56"/>
      <c r="G6" s="47"/>
      <c r="H6" s="49"/>
      <c r="I6" s="49"/>
      <c r="J6" s="38"/>
      <c r="K6" s="3" t="s">
        <v>27</v>
      </c>
      <c r="L6" s="38"/>
      <c r="M6" s="40"/>
      <c r="N6" s="42"/>
      <c r="O6" s="44"/>
      <c r="P6" s="4"/>
      <c r="Q6" s="4"/>
      <c r="R6" s="4"/>
      <c r="S6" s="4"/>
      <c r="T6" s="4"/>
      <c r="U6" s="2" t="s">
        <v>24</v>
      </c>
    </row>
    <row r="7" spans="1:22" ht="15.75" hidden="1" customHeight="1" thickBot="1">
      <c r="A7" s="46"/>
      <c r="B7" s="52"/>
      <c r="C7" s="54"/>
      <c r="D7" s="43"/>
      <c r="E7" s="55"/>
      <c r="F7" s="57"/>
      <c r="G7" s="48"/>
      <c r="H7" s="50"/>
      <c r="I7" s="50"/>
      <c r="J7" s="39"/>
      <c r="K7" s="5"/>
      <c r="L7" s="39"/>
      <c r="M7" s="41"/>
      <c r="N7" s="43"/>
      <c r="O7" s="45"/>
      <c r="P7" s="6"/>
      <c r="Q7" s="6"/>
      <c r="R7" s="6"/>
      <c r="S7" s="6"/>
      <c r="T7" s="6"/>
      <c r="U7" s="7" t="s">
        <v>21</v>
      </c>
    </row>
    <row r="8" spans="1:22" hidden="1"/>
    <row r="9" spans="1:22" hidden="1"/>
    <row r="10" spans="1:22" ht="37.15" customHeight="1">
      <c r="A10" s="28"/>
      <c r="B10" s="30" t="s">
        <v>31</v>
      </c>
      <c r="C10" s="32">
        <v>800720123590</v>
      </c>
      <c r="D10" s="34">
        <v>4</v>
      </c>
      <c r="E10" s="8" t="s">
        <v>33</v>
      </c>
      <c r="F10" s="12">
        <v>30023780001</v>
      </c>
      <c r="G10" s="36" t="s">
        <v>32</v>
      </c>
      <c r="H10" s="9" t="s">
        <v>19</v>
      </c>
      <c r="I10" s="23" t="s">
        <v>49</v>
      </c>
      <c r="J10" s="11" t="s">
        <v>44</v>
      </c>
      <c r="K10" s="11" t="s">
        <v>42</v>
      </c>
      <c r="L10" s="11" t="s">
        <v>38</v>
      </c>
      <c r="M10" s="11" t="s">
        <v>40</v>
      </c>
      <c r="N10" s="25" t="s">
        <v>52</v>
      </c>
      <c r="O10" s="21">
        <v>45</v>
      </c>
      <c r="P10" s="27" t="s">
        <v>46</v>
      </c>
      <c r="Q10" s="21">
        <v>3</v>
      </c>
      <c r="R10" s="21">
        <f>3600/O10*D10*22</f>
        <v>7040</v>
      </c>
      <c r="S10" s="21">
        <f>400/R10</f>
        <v>5.6818181818181816E-2</v>
      </c>
      <c r="T10" s="15" t="s">
        <v>36</v>
      </c>
      <c r="U10" s="19">
        <f>((4000/22/3600/D10*O10*1.1)+(S10*2))*1.13</f>
        <v>0.83465909090909085</v>
      </c>
      <c r="V10" s="17"/>
    </row>
    <row r="11" spans="1:22" ht="37.15" customHeight="1">
      <c r="A11" s="29"/>
      <c r="B11" s="31"/>
      <c r="C11" s="33"/>
      <c r="D11" s="35"/>
      <c r="E11" s="8" t="s">
        <v>34</v>
      </c>
      <c r="F11" s="12">
        <v>30031940001</v>
      </c>
      <c r="G11" s="37"/>
      <c r="H11" s="10" t="s">
        <v>19</v>
      </c>
      <c r="I11" s="24"/>
      <c r="J11" s="11" t="s">
        <v>45</v>
      </c>
      <c r="K11" s="11" t="s">
        <v>43</v>
      </c>
      <c r="L11" s="11" t="s">
        <v>39</v>
      </c>
      <c r="M11" s="11" t="s">
        <v>41</v>
      </c>
      <c r="N11" s="26"/>
      <c r="O11" s="22"/>
      <c r="P11" s="16"/>
      <c r="Q11" s="22"/>
      <c r="R11" s="22"/>
      <c r="S11" s="22"/>
      <c r="T11" s="16"/>
      <c r="U11" s="20">
        <f>3300/22/3600*35/4*1.1*1.13</f>
        <v>0.45317708333333329</v>
      </c>
      <c r="V11" s="18"/>
    </row>
  </sheetData>
  <mergeCells count="57">
    <mergeCell ref="G1:G2"/>
    <mergeCell ref="H1:I1"/>
    <mergeCell ref="O1:O2"/>
    <mergeCell ref="V1:V2"/>
    <mergeCell ref="P1:P2"/>
    <mergeCell ref="T1:T2"/>
    <mergeCell ref="U1:U2"/>
    <mergeCell ref="Q1:Q2"/>
    <mergeCell ref="S1:S2"/>
    <mergeCell ref="R1:R2"/>
    <mergeCell ref="A1:A2"/>
    <mergeCell ref="B1:B2"/>
    <mergeCell ref="C1:C2"/>
    <mergeCell ref="E1:E2"/>
    <mergeCell ref="F1:F2"/>
    <mergeCell ref="N5:N7"/>
    <mergeCell ref="O5:O7"/>
    <mergeCell ref="A5:A7"/>
    <mergeCell ref="G5:G7"/>
    <mergeCell ref="H5:H7"/>
    <mergeCell ref="I5:I7"/>
    <mergeCell ref="J5:J7"/>
    <mergeCell ref="B5:B7"/>
    <mergeCell ref="C5:C7"/>
    <mergeCell ref="D5:D7"/>
    <mergeCell ref="E5:E7"/>
    <mergeCell ref="F5:F7"/>
    <mergeCell ref="A3:A4"/>
    <mergeCell ref="G3:G4"/>
    <mergeCell ref="I3:I4"/>
    <mergeCell ref="L5:L7"/>
    <mergeCell ref="M5:M7"/>
    <mergeCell ref="B3:B4"/>
    <mergeCell ref="N3:N4"/>
    <mergeCell ref="O3:O4"/>
    <mergeCell ref="P3:P4"/>
    <mergeCell ref="Q3:Q4"/>
    <mergeCell ref="C3:C4"/>
    <mergeCell ref="D3:D4"/>
    <mergeCell ref="A10:A11"/>
    <mergeCell ref="B10:B11"/>
    <mergeCell ref="C10:C11"/>
    <mergeCell ref="D10:D11"/>
    <mergeCell ref="G10:G11"/>
    <mergeCell ref="R10:R11"/>
    <mergeCell ref="S10:S11"/>
    <mergeCell ref="I10:I11"/>
    <mergeCell ref="N10:N11"/>
    <mergeCell ref="O10:O11"/>
    <mergeCell ref="P10:P11"/>
    <mergeCell ref="Q10:Q11"/>
    <mergeCell ref="T3:T4"/>
    <mergeCell ref="V3:V4"/>
    <mergeCell ref="U3:U4"/>
    <mergeCell ref="T10:T11"/>
    <mergeCell ref="U10:U11"/>
    <mergeCell ref="V10:V11"/>
  </mergeCells>
  <phoneticPr fontId="11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工程提供外发20.7.3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2021-02-25T07:51:07Z</dcterms:modified>
</cp:coreProperties>
</file>