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 tabRatio="571"/>
  </bookViews>
  <sheets>
    <sheet name="1222" sheetId="26" r:id="rId1"/>
    <sheet name="梅庄回复邮件单价12.24" sheetId="2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6" l="1"/>
  <c r="K5" i="26"/>
  <c r="K3" i="26"/>
  <c r="K2" i="26" l="1"/>
  <c r="K6" i="26" l="1"/>
</calcChain>
</file>

<file path=xl/sharedStrings.xml><?xml version="1.0" encoding="utf-8"?>
<sst xmlns="http://schemas.openxmlformats.org/spreadsheetml/2006/main" count="47" uniqueCount="42">
  <si>
    <t>週期</t>
    <phoneticPr fontId="2" type="noConversion"/>
  </si>
  <si>
    <t>機種</t>
    <phoneticPr fontId="2" type="noConversion"/>
  </si>
  <si>
    <t>品名</t>
  </si>
  <si>
    <t>品號</t>
  </si>
  <si>
    <t>模具尺寸</t>
    <phoneticPr fontId="2" type="noConversion"/>
  </si>
  <si>
    <t>Forecast /月</t>
    <phoneticPr fontId="1" type="noConversion"/>
  </si>
  <si>
    <t>序号</t>
    <phoneticPr fontId="1" type="noConversion"/>
  </si>
  <si>
    <t>测量专用治具</t>
    <phoneticPr fontId="1" type="noConversion"/>
  </si>
  <si>
    <t>水口單重(G)</t>
    <phoneticPr fontId="2" type="noConversion"/>
  </si>
  <si>
    <t>委外廠商</t>
  </si>
  <si>
    <t>產品單重(G)</t>
    <phoneticPr fontId="2" type="noConversion"/>
  </si>
  <si>
    <t>材料</t>
    <phoneticPr fontId="2" type="noConversion"/>
  </si>
  <si>
    <t>实际用人</t>
    <phoneticPr fontId="1" type="noConversion"/>
  </si>
  <si>
    <t>生产需用专用治具及设备</t>
    <phoneticPr fontId="1" type="noConversion"/>
  </si>
  <si>
    <t>模具可外发时间</t>
    <phoneticPr fontId="1" type="noConversion"/>
  </si>
  <si>
    <t>备注</t>
    <phoneticPr fontId="2" type="noConversion"/>
  </si>
  <si>
    <t>穴數</t>
    <phoneticPr fontId="2" type="noConversion"/>
  </si>
  <si>
    <t>标准用人</t>
    <phoneticPr fontId="1" type="noConversion"/>
  </si>
  <si>
    <t>模號</t>
    <phoneticPr fontId="2" type="noConversion"/>
  </si>
  <si>
    <t>噸位</t>
    <phoneticPr fontId="2" type="noConversion"/>
  </si>
  <si>
    <t>后工序</t>
    <phoneticPr fontId="2" type="noConversion"/>
  </si>
  <si>
    <t>1#胶箱</t>
    <phoneticPr fontId="4" type="noConversion"/>
  </si>
  <si>
    <t>1103</t>
    <phoneticPr fontId="1" type="noConversion"/>
  </si>
  <si>
    <t>短侧板</t>
    <phoneticPr fontId="4" type="noConversion"/>
  </si>
  <si>
    <t>1102</t>
    <phoneticPr fontId="1" type="noConversion"/>
  </si>
  <si>
    <t>长侧板</t>
    <phoneticPr fontId="4" type="noConversion"/>
  </si>
  <si>
    <t>1100</t>
    <phoneticPr fontId="1" type="noConversion"/>
  </si>
  <si>
    <t xml:space="preserve">中框 </t>
    <phoneticPr fontId="4" type="noConversion"/>
  </si>
  <si>
    <t>1101</t>
    <phoneticPr fontId="1" type="noConversion"/>
  </si>
  <si>
    <t>下盖</t>
    <phoneticPr fontId="1" type="noConversion"/>
  </si>
  <si>
    <t>1104</t>
    <phoneticPr fontId="1" type="noConversion"/>
  </si>
  <si>
    <t>插销</t>
    <phoneticPr fontId="1" type="noConversion"/>
  </si>
  <si>
    <t>POM/POLY/M90-44/NATURAL_WHITE[R1]</t>
    <phoneticPr fontId="1" type="noConversion"/>
  </si>
  <si>
    <t>PC+ABS/SABIC/C6600-111/WACOM_219[R1]</t>
    <phoneticPr fontId="1" type="noConversion"/>
  </si>
  <si>
    <t>ABS/TAIRLLAC/AG15A1/51168/BLACK[R1]</t>
    <phoneticPr fontId="1" type="noConversion"/>
  </si>
  <si>
    <t>ABS/CHIMEI/PA758-91059/SEMITRANSPARENT_BLACK[R1]</t>
    <phoneticPr fontId="1" type="noConversion"/>
  </si>
  <si>
    <t>600*500*441</t>
    <phoneticPr fontId="1" type="noConversion"/>
  </si>
  <si>
    <t>750*500*456</t>
    <phoneticPr fontId="1" type="noConversion"/>
  </si>
  <si>
    <t>800*600*420</t>
    <phoneticPr fontId="1" type="noConversion"/>
  </si>
  <si>
    <t>800*600*426</t>
    <phoneticPr fontId="1" type="noConversion"/>
  </si>
  <si>
    <t>无</t>
    <phoneticPr fontId="1" type="noConversion"/>
  </si>
  <si>
    <t>顶钧含税价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</si>
</sst>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00000"/>
    <numFmt numFmtId="178" formatCode="[$￥-804]#,##0.0"/>
    <numFmt numFmtId="179" formatCode="0.000_);[Red]\(0.000\)"/>
  </numFmts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6"/>
      <scheme val="minor"/>
    </font>
    <font>
      <sz val="12"/>
      <color indexed="8"/>
      <name val="宋体"/>
      <family val="3"/>
      <charset val="136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charset val="134"/>
    </font>
    <font>
      <sz val="12"/>
      <name val="宋体"/>
      <family val="3"/>
      <charset val="134"/>
    </font>
    <font>
      <sz val="12"/>
      <color indexed="8"/>
      <name val="Verdana"/>
      <family val="2"/>
      <charset val="134"/>
    </font>
    <font>
      <sz val="12"/>
      <color theme="1"/>
      <name val="等线"/>
      <family val="2"/>
      <charset val="136"/>
      <scheme val="minor"/>
    </font>
    <font>
      <sz val="13"/>
      <color theme="1"/>
      <name val="等线"/>
      <family val="3"/>
      <charset val="134"/>
      <scheme val="minor"/>
    </font>
    <font>
      <sz val="13"/>
      <color indexed="8"/>
      <name val="楷体"/>
      <family val="3"/>
      <charset val="134"/>
    </font>
    <font>
      <sz val="13"/>
      <color theme="1"/>
      <name val="楷体"/>
      <family val="3"/>
      <charset val="134"/>
    </font>
    <font>
      <sz val="13"/>
      <color theme="1"/>
      <name val="等线"/>
      <family val="2"/>
      <scheme val="minor"/>
    </font>
    <font>
      <sz val="12"/>
      <name val="新細明體"/>
      <family val="2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178" fontId="0" fillId="0" borderId="0"/>
    <xf numFmtId="178" fontId="3" fillId="0" borderId="0">
      <alignment vertical="center"/>
    </xf>
    <xf numFmtId="178" fontId="6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8" fillId="0" borderId="0" applyNumberFormat="0" applyFill="0" applyBorder="0" applyProtection="0">
      <alignment vertical="top" wrapText="1"/>
    </xf>
    <xf numFmtId="178" fontId="9" fillId="0" borderId="0">
      <alignment vertical="center"/>
    </xf>
    <xf numFmtId="178" fontId="7" fillId="0" borderId="0">
      <alignment vertical="center"/>
    </xf>
  </cellStyleXfs>
  <cellXfs count="24">
    <xf numFmtId="178" fontId="0" fillId="0" borderId="0" xfId="0"/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/>
    <xf numFmtId="0" fontId="5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shrinkToFit="1"/>
    </xf>
    <xf numFmtId="176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shrinkToFit="1"/>
    </xf>
    <xf numFmtId="0" fontId="10" fillId="0" borderId="1" xfId="0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/>
    <xf numFmtId="177" fontId="11" fillId="2" borderId="1" xfId="1" applyNumberFormat="1" applyFont="1" applyFill="1" applyBorder="1" applyAlignment="1">
      <alignment horizontal="center" vertical="center" wrapText="1"/>
    </xf>
    <xf numFmtId="179" fontId="14" fillId="0" borderId="2" xfId="3" applyNumberFormat="1" applyFont="1" applyFill="1" applyBorder="1" applyAlignment="1">
      <alignment horizontal="center" vertical="center"/>
    </xf>
    <xf numFmtId="179" fontId="14" fillId="0" borderId="1" xfId="3" applyNumberFormat="1" applyFont="1" applyFill="1" applyBorder="1" applyAlignment="1">
      <alignment horizontal="center" vertical="center"/>
    </xf>
  </cellXfs>
  <cellStyles count="8">
    <cellStyle name="常规" xfId="0" builtinId="0"/>
    <cellStyle name="常规 3" xfId="7"/>
    <cellStyle name="一般 2" xfId="2"/>
    <cellStyle name="一般 2 5" xfId="5"/>
    <cellStyle name="一般 3" xfId="1"/>
    <cellStyle name="一般 4" xfId="4"/>
    <cellStyle name="一般 5" xfId="3"/>
    <cellStyle name="一般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</xdr:colOff>
      <xdr:row>0</xdr:row>
      <xdr:rowOff>168519</xdr:rowOff>
    </xdr:from>
    <xdr:to>
      <xdr:col>20</xdr:col>
      <xdr:colOff>12207</xdr:colOff>
      <xdr:row>50</xdr:row>
      <xdr:rowOff>102577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1" y="168519"/>
          <a:ext cx="13772901" cy="9092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F18" sqref="F18"/>
    </sheetView>
  </sheetViews>
  <sheetFormatPr defaultColWidth="8.75" defaultRowHeight="14.25"/>
  <cols>
    <col min="1" max="1" width="4.625" style="4" customWidth="1"/>
    <col min="2" max="2" width="10.625" style="1" customWidth="1"/>
    <col min="3" max="3" width="6.625" style="4" customWidth="1"/>
    <col min="4" max="4" width="6.75" style="4" customWidth="1"/>
    <col min="5" max="5" width="7.875" style="4" customWidth="1"/>
    <col min="6" max="6" width="11.25" style="4" customWidth="1"/>
    <col min="7" max="7" width="14.25" style="4" customWidth="1"/>
    <col min="8" max="8" width="13.75" style="2" customWidth="1"/>
    <col min="9" max="9" width="8.625" style="4" customWidth="1"/>
    <col min="10" max="10" width="7.25" style="4" customWidth="1"/>
    <col min="11" max="11" width="9.5" style="4" customWidth="1"/>
    <col min="12" max="12" width="17.25" style="4" customWidth="1"/>
    <col min="13" max="13" width="13.25" style="4" customWidth="1"/>
    <col min="14" max="14" width="6.75" style="4" customWidth="1"/>
    <col min="15" max="15" width="8.75" style="4" customWidth="1"/>
    <col min="16" max="17" width="8.75" style="3" customWidth="1"/>
    <col min="18" max="18" width="29.25" style="4" customWidth="1"/>
    <col min="19" max="19" width="20.75" style="3" customWidth="1"/>
    <col min="20" max="21" width="8.75" style="3"/>
    <col min="22" max="22" width="12.75" style="3" customWidth="1"/>
    <col min="23" max="23" width="1.75" style="3" customWidth="1"/>
    <col min="24" max="16384" width="8.75" style="3"/>
  </cols>
  <sheetData>
    <row r="1" spans="1:22" s="20" customFormat="1" ht="45">
      <c r="A1" s="14" t="s">
        <v>6</v>
      </c>
      <c r="B1" s="15" t="s">
        <v>18</v>
      </c>
      <c r="C1" s="16" t="s">
        <v>16</v>
      </c>
      <c r="D1" s="16" t="s">
        <v>19</v>
      </c>
      <c r="E1" s="16" t="s">
        <v>0</v>
      </c>
      <c r="F1" s="16" t="s">
        <v>1</v>
      </c>
      <c r="G1" s="16" t="s">
        <v>2</v>
      </c>
      <c r="H1" s="17" t="s">
        <v>3</v>
      </c>
      <c r="I1" s="18" t="s">
        <v>10</v>
      </c>
      <c r="J1" s="18" t="s">
        <v>8</v>
      </c>
      <c r="K1" s="21" t="s">
        <v>41</v>
      </c>
      <c r="L1" s="16" t="s">
        <v>11</v>
      </c>
      <c r="M1" s="16" t="s">
        <v>4</v>
      </c>
      <c r="N1" s="16" t="s">
        <v>17</v>
      </c>
      <c r="O1" s="16" t="s">
        <v>12</v>
      </c>
      <c r="P1" s="16" t="s">
        <v>9</v>
      </c>
      <c r="Q1" s="16" t="s">
        <v>20</v>
      </c>
      <c r="R1" s="16" t="s">
        <v>13</v>
      </c>
      <c r="S1" s="16" t="s">
        <v>7</v>
      </c>
      <c r="T1" s="16" t="s">
        <v>14</v>
      </c>
      <c r="U1" s="16" t="s">
        <v>5</v>
      </c>
      <c r="V1" s="19" t="s">
        <v>15</v>
      </c>
    </row>
    <row r="2" spans="1:22" ht="15">
      <c r="A2" s="5">
        <v>1</v>
      </c>
      <c r="B2" s="11" t="s">
        <v>22</v>
      </c>
      <c r="C2" s="5">
        <v>1</v>
      </c>
      <c r="D2" s="5">
        <v>250</v>
      </c>
      <c r="E2" s="5">
        <v>60</v>
      </c>
      <c r="F2" s="12" t="s">
        <v>21</v>
      </c>
      <c r="G2" s="12" t="s">
        <v>23</v>
      </c>
      <c r="H2" s="10">
        <v>219083019902</v>
      </c>
      <c r="I2" s="5">
        <v>444.5</v>
      </c>
      <c r="J2" s="5"/>
      <c r="K2" s="22">
        <f>(73.44/3600*E2/C2)*1.13</f>
        <v>1.3831199999999999</v>
      </c>
      <c r="L2" s="9" t="s">
        <v>33</v>
      </c>
      <c r="M2" s="12" t="s">
        <v>36</v>
      </c>
      <c r="N2" s="5">
        <v>1</v>
      </c>
      <c r="O2" s="5">
        <v>1</v>
      </c>
      <c r="P2" s="7"/>
      <c r="Q2" s="7"/>
      <c r="R2" s="5"/>
      <c r="S2" s="7"/>
      <c r="T2" s="7"/>
      <c r="U2" s="7"/>
      <c r="V2" s="7"/>
    </row>
    <row r="3" spans="1:22" ht="15">
      <c r="A3" s="5">
        <v>2</v>
      </c>
      <c r="B3" s="11" t="s">
        <v>24</v>
      </c>
      <c r="C3" s="5">
        <v>1</v>
      </c>
      <c r="D3" s="5">
        <v>550</v>
      </c>
      <c r="E3" s="5">
        <v>60</v>
      </c>
      <c r="F3" s="12" t="s">
        <v>21</v>
      </c>
      <c r="G3" s="12" t="s">
        <v>25</v>
      </c>
      <c r="H3" s="10">
        <v>219083019901</v>
      </c>
      <c r="I3" s="5">
        <v>510</v>
      </c>
      <c r="J3" s="5"/>
      <c r="K3" s="22">
        <f>(124.54/3600*E3/C3)*1.13</f>
        <v>2.3455033333333333</v>
      </c>
      <c r="L3" s="13" t="s">
        <v>33</v>
      </c>
      <c r="M3" s="12" t="s">
        <v>37</v>
      </c>
      <c r="N3" s="5">
        <v>1</v>
      </c>
      <c r="O3" s="5">
        <v>1</v>
      </c>
      <c r="P3" s="7"/>
      <c r="Q3" s="7"/>
      <c r="R3" s="5"/>
      <c r="S3" s="7"/>
      <c r="T3" s="7"/>
      <c r="U3" s="7"/>
      <c r="V3" s="7"/>
    </row>
    <row r="4" spans="1:22" ht="15">
      <c r="A4" s="5">
        <v>3</v>
      </c>
      <c r="B4" s="11" t="s">
        <v>26</v>
      </c>
      <c r="C4" s="5">
        <v>1</v>
      </c>
      <c r="D4" s="5">
        <v>550</v>
      </c>
      <c r="E4" s="5">
        <v>60</v>
      </c>
      <c r="F4" s="12" t="s">
        <v>21</v>
      </c>
      <c r="G4" s="12" t="s">
        <v>27</v>
      </c>
      <c r="H4" s="10">
        <v>219083012801</v>
      </c>
      <c r="I4" s="5">
        <v>465.98</v>
      </c>
      <c r="J4" s="5"/>
      <c r="K4" s="22">
        <f t="shared" ref="K4:K5" si="0">(124.54/3600*E4/C4)*1.13</f>
        <v>2.3455033333333333</v>
      </c>
      <c r="L4" s="13" t="s">
        <v>34</v>
      </c>
      <c r="M4" s="12" t="s">
        <v>38</v>
      </c>
      <c r="N4" s="5">
        <v>1</v>
      </c>
      <c r="O4" s="5">
        <v>1</v>
      </c>
      <c r="P4" s="7"/>
      <c r="Q4" s="7"/>
      <c r="R4" s="5"/>
      <c r="S4" s="7"/>
      <c r="T4" s="7"/>
      <c r="U4" s="7"/>
      <c r="V4" s="7"/>
    </row>
    <row r="5" spans="1:22" ht="15">
      <c r="A5" s="5">
        <v>4</v>
      </c>
      <c r="B5" s="6" t="s">
        <v>28</v>
      </c>
      <c r="C5" s="5">
        <v>1</v>
      </c>
      <c r="D5" s="5">
        <v>550</v>
      </c>
      <c r="E5" s="5">
        <v>60</v>
      </c>
      <c r="F5" s="12" t="s">
        <v>21</v>
      </c>
      <c r="G5" s="8" t="s">
        <v>29</v>
      </c>
      <c r="H5" s="10">
        <v>219083010201</v>
      </c>
      <c r="I5" s="5">
        <v>793.6</v>
      </c>
      <c r="J5" s="5"/>
      <c r="K5" s="22">
        <f t="shared" si="0"/>
        <v>2.3455033333333333</v>
      </c>
      <c r="L5" s="9" t="s">
        <v>35</v>
      </c>
      <c r="M5" s="5" t="s">
        <v>39</v>
      </c>
      <c r="N5" s="5">
        <v>1</v>
      </c>
      <c r="O5" s="5">
        <v>1</v>
      </c>
      <c r="P5" s="7"/>
      <c r="Q5" s="7"/>
      <c r="R5" s="5"/>
      <c r="S5" s="7"/>
      <c r="T5" s="7"/>
      <c r="U5" s="7"/>
      <c r="V5" s="7"/>
    </row>
    <row r="6" spans="1:22" ht="15">
      <c r="A6" s="5">
        <v>5</v>
      </c>
      <c r="B6" s="6" t="s">
        <v>30</v>
      </c>
      <c r="C6" s="5">
        <v>16</v>
      </c>
      <c r="D6" s="5">
        <v>80</v>
      </c>
      <c r="E6" s="5">
        <v>30</v>
      </c>
      <c r="F6" s="12" t="s">
        <v>21</v>
      </c>
      <c r="G6" s="8" t="s">
        <v>31</v>
      </c>
      <c r="H6" s="10">
        <v>219083019903</v>
      </c>
      <c r="I6" s="5">
        <v>1.41</v>
      </c>
      <c r="J6" s="5">
        <v>0.48</v>
      </c>
      <c r="K6" s="23">
        <f>(42.84/3600*E6/C6)*1.13</f>
        <v>2.5213124999999999E-2</v>
      </c>
      <c r="L6" s="9" t="s">
        <v>32</v>
      </c>
      <c r="M6" s="8" t="s">
        <v>40</v>
      </c>
      <c r="N6" s="5">
        <v>1</v>
      </c>
      <c r="O6" s="5">
        <v>1</v>
      </c>
      <c r="P6" s="7"/>
      <c r="Q6" s="7"/>
      <c r="R6" s="5"/>
      <c r="S6" s="7"/>
      <c r="T6" s="7"/>
      <c r="U6" s="7"/>
      <c r="V6" s="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/>
  </sheetViews>
  <sheetFormatPr defaultRowHeight="14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1222</vt:lpstr>
      <vt:lpstr>梅庄回复邮件单价12.24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2020-12-25T03:28:06Z</dcterms:modified>
</cp:coreProperties>
</file>